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S_CT\Desktop\ก.วิชาการ\"/>
    </mc:Choice>
  </mc:AlternateContent>
  <xr:revisionPtr revIDLastSave="0" documentId="13_ncr:1_{99D5C4C0-427F-41F8-9568-E92030D2835A}" xr6:coauthVersionLast="47" xr6:coauthVersionMax="47" xr10:uidLastSave="{00000000-0000-0000-0000-000000000000}"/>
  <bookViews>
    <workbookView xWindow="-108" yWindow="-108" windowWidth="23256" windowHeight="12456" activeTab="1" xr2:uid="{644059B7-AFA7-4EBE-9E4E-968D1D5E9979}"/>
  </bookViews>
  <sheets>
    <sheet name="ฟอร์ม" sheetId="3" r:id="rId1"/>
    <sheet name="ตย.การกรอก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9" i="3" l="1"/>
  <c r="AD19" i="3"/>
  <c r="AC19" i="3"/>
  <c r="AB19" i="3"/>
  <c r="AB20" i="3" s="1"/>
  <c r="AA19" i="3"/>
  <c r="Z19" i="3"/>
  <c r="Y19" i="3"/>
  <c r="X19" i="3"/>
  <c r="W19" i="3"/>
  <c r="V19" i="3"/>
  <c r="U19" i="3"/>
  <c r="T19" i="3"/>
  <c r="R19" i="3"/>
  <c r="Q19" i="3"/>
  <c r="Q20" i="3" s="1"/>
  <c r="M19" i="3"/>
  <c r="M20" i="3" s="1"/>
  <c r="L19" i="3"/>
  <c r="K19" i="3"/>
  <c r="J19" i="3"/>
  <c r="I19" i="3"/>
  <c r="H19" i="3"/>
  <c r="G19" i="3"/>
  <c r="F19" i="3"/>
  <c r="F20" i="3" s="1"/>
  <c r="E19" i="3"/>
  <c r="AD20" i="3" s="1"/>
  <c r="S18" i="3"/>
  <c r="N18" i="3"/>
  <c r="AF18" i="3" s="1"/>
  <c r="S17" i="3"/>
  <c r="N17" i="3"/>
  <c r="AF17" i="3" s="1"/>
  <c r="S16" i="3"/>
  <c r="N16" i="3"/>
  <c r="O16" i="3" s="1"/>
  <c r="S15" i="3"/>
  <c r="N15" i="3"/>
  <c r="O15" i="3" s="1"/>
  <c r="S14" i="3"/>
  <c r="N14" i="3"/>
  <c r="AF14" i="3" s="1"/>
  <c r="S13" i="3"/>
  <c r="N13" i="3"/>
  <c r="AF13" i="3" s="1"/>
  <c r="S12" i="3"/>
  <c r="N12" i="3"/>
  <c r="O12" i="3" s="1"/>
  <c r="S11" i="3"/>
  <c r="N11" i="3"/>
  <c r="O11" i="3" s="1"/>
  <c r="S10" i="3"/>
  <c r="N10" i="3"/>
  <c r="AF10" i="3" s="1"/>
  <c r="S9" i="3"/>
  <c r="N9" i="3"/>
  <c r="AF9" i="3" s="1"/>
  <c r="AE20" i="2"/>
  <c r="AD20" i="2"/>
  <c r="AC20" i="2"/>
  <c r="AB20" i="2"/>
  <c r="AA20" i="2"/>
  <c r="Z20" i="2"/>
  <c r="Y20" i="2"/>
  <c r="X20" i="2"/>
  <c r="U20" i="2"/>
  <c r="T21" i="2" s="1"/>
  <c r="V20" i="2"/>
  <c r="V21" i="2" s="1"/>
  <c r="W20" i="2"/>
  <c r="T20" i="2"/>
  <c r="S10" i="2"/>
  <c r="S11" i="2"/>
  <c r="O10" i="2"/>
  <c r="N10" i="2"/>
  <c r="AF10" i="2" s="1"/>
  <c r="AG10" i="2" s="1"/>
  <c r="P10" i="2" s="1"/>
  <c r="N11" i="2"/>
  <c r="O11" i="2" s="1"/>
  <c r="R20" i="2"/>
  <c r="Q20" i="2"/>
  <c r="M20" i="2"/>
  <c r="L20" i="2"/>
  <c r="K20" i="2"/>
  <c r="J20" i="2"/>
  <c r="I20" i="2"/>
  <c r="H20" i="2"/>
  <c r="G20" i="2"/>
  <c r="F20" i="2"/>
  <c r="E20" i="2"/>
  <c r="S9" i="2"/>
  <c r="N9" i="2"/>
  <c r="O9" i="2" s="1"/>
  <c r="AD21" i="2" l="1"/>
  <c r="X21" i="2"/>
  <c r="Z21" i="2"/>
  <c r="AB21" i="2"/>
  <c r="R20" i="3"/>
  <c r="Z20" i="3"/>
  <c r="H20" i="3"/>
  <c r="AF15" i="3"/>
  <c r="AG15" i="3" s="1"/>
  <c r="P15" i="3" s="1"/>
  <c r="G20" i="3"/>
  <c r="F21" i="3" s="1"/>
  <c r="T20" i="3"/>
  <c r="J20" i="3"/>
  <c r="V20" i="3"/>
  <c r="AF12" i="3"/>
  <c r="AG12" i="3" s="1"/>
  <c r="P12" i="3" s="1"/>
  <c r="K20" i="3"/>
  <c r="X20" i="3"/>
  <c r="AF16" i="3"/>
  <c r="AG16" i="3" s="1"/>
  <c r="P16" i="3" s="1"/>
  <c r="AF11" i="3"/>
  <c r="AG11" i="3" s="1"/>
  <c r="P11" i="3" s="1"/>
  <c r="I20" i="3"/>
  <c r="I21" i="3" s="1"/>
  <c r="Q21" i="3"/>
  <c r="O10" i="3"/>
  <c r="AG10" i="3" s="1"/>
  <c r="P10" i="3" s="1"/>
  <c r="O18" i="3"/>
  <c r="AG18" i="3" s="1"/>
  <c r="P18" i="3" s="1"/>
  <c r="O9" i="3"/>
  <c r="AG9" i="3" s="1"/>
  <c r="P9" i="3" s="1"/>
  <c r="O13" i="3"/>
  <c r="AG13" i="3" s="1"/>
  <c r="P13" i="3" s="1"/>
  <c r="O17" i="3"/>
  <c r="AG17" i="3" s="1"/>
  <c r="P17" i="3" s="1"/>
  <c r="S19" i="3"/>
  <c r="S20" i="3" s="1"/>
  <c r="N19" i="3"/>
  <c r="L20" i="3" s="1"/>
  <c r="O14" i="3"/>
  <c r="AG14" i="3" s="1"/>
  <c r="P14" i="3" s="1"/>
  <c r="AF11" i="2"/>
  <c r="AG11" i="2" s="1"/>
  <c r="P11" i="2" s="1"/>
  <c r="G21" i="2"/>
  <c r="I21" i="2"/>
  <c r="K21" i="2"/>
  <c r="J21" i="2"/>
  <c r="M21" i="2"/>
  <c r="Q21" i="2"/>
  <c r="R21" i="2"/>
  <c r="H21" i="2"/>
  <c r="N20" i="2"/>
  <c r="O20" i="2" s="1"/>
  <c r="AF9" i="2"/>
  <c r="AG9" i="2" s="1"/>
  <c r="P9" i="2" s="1"/>
  <c r="S20" i="2"/>
  <c r="S21" i="2" s="1"/>
  <c r="F21" i="2"/>
  <c r="Q22" i="2" l="1"/>
  <c r="F22" i="2"/>
  <c r="K22" i="2"/>
  <c r="I22" i="2"/>
  <c r="O19" i="3"/>
  <c r="K21" i="3"/>
  <c r="N20" i="3"/>
  <c r="AF20" i="3" s="1"/>
  <c r="AF19" i="3"/>
  <c r="L21" i="2"/>
  <c r="AF20" i="2"/>
  <c r="AG20" i="2" s="1"/>
  <c r="P20" i="2" s="1"/>
  <c r="N21" i="2" l="1"/>
  <c r="AF21" i="2" s="1"/>
  <c r="AG19" i="3"/>
  <c r="P19" i="3" s="1"/>
</calcChain>
</file>

<file path=xl/sharedStrings.xml><?xml version="1.0" encoding="utf-8"?>
<sst xmlns="http://schemas.openxmlformats.org/spreadsheetml/2006/main" count="64" uniqueCount="37">
  <si>
    <t>รหัสวิชา</t>
  </si>
  <si>
    <t>รายวิชา</t>
  </si>
  <si>
    <t xml:space="preserve">น้ำหนัก/หน่วยกิต  </t>
  </si>
  <si>
    <t>ระดับชั้น</t>
  </si>
  <si>
    <t>จำนวนน.ร.</t>
  </si>
  <si>
    <t>จำนวนนร.ที่ได้</t>
  </si>
  <si>
    <t>รวม</t>
  </si>
  <si>
    <t>ระดับผลการเรียน</t>
  </si>
  <si>
    <t>คุณลักษณะฯ</t>
  </si>
  <si>
    <t>อ่าน คิดวิเคราะห์ฯ</t>
  </si>
  <si>
    <t>ร</t>
  </si>
  <si>
    <t>มส</t>
  </si>
  <si>
    <t>SD</t>
  </si>
  <si>
    <t xml:space="preserve">  จำนวนนร.ที่ได้</t>
  </si>
  <si>
    <t xml:space="preserve">   ผลการเรียน</t>
  </si>
  <si>
    <t>ม.1</t>
  </si>
  <si>
    <t>ม.2</t>
  </si>
  <si>
    <t>ม.3</t>
  </si>
  <si>
    <t>ร้อยละ</t>
  </si>
  <si>
    <t>สมรรถนะฯ</t>
  </si>
  <si>
    <t>ค่าเฉลี่ย</t>
  </si>
  <si>
    <t>ร้อยละไม่ผ่าน</t>
  </si>
  <si>
    <t>สรุปผลสัมฤทธิ์ทางการเรียนตามรายวิชา ของนางสาวจุฑาภรณ์  เจษฎารมย์</t>
  </si>
  <si>
    <t>กลุ่มสาระการเรียนรู้ คณิตศาสตร์  ภาคเรียนที่ 2 ปีการศึกษา  2566</t>
  </si>
  <si>
    <t>ลงชื่อ</t>
  </si>
  <si>
    <t>ผู้รายงาน</t>
  </si>
  <si>
    <t>(นางสาวจุฑาภรณ์  เจษฎารมย์)</t>
  </si>
  <si>
    <r>
      <t>สรุปผลสัมฤทธิ์ทางการเรียนตามรายวิชา ของ</t>
    </r>
    <r>
      <rPr>
        <b/>
        <sz val="20"/>
        <color rgb="FFFF0000"/>
        <rFont val="Angsana New"/>
        <family val="1"/>
      </rPr>
      <t>นางสาวจุฑาภรณ์  เจษฎารมย์</t>
    </r>
  </si>
  <si>
    <r>
      <t xml:space="preserve">กลุ่มสาระการเรียนรู้ </t>
    </r>
    <r>
      <rPr>
        <b/>
        <sz val="20"/>
        <color rgb="FFFF0000"/>
        <rFont val="Angsana New"/>
        <family val="1"/>
      </rPr>
      <t xml:space="preserve">คณิตศาสตร์ </t>
    </r>
    <r>
      <rPr>
        <b/>
        <sz val="20"/>
        <rFont val="Angsana New"/>
        <family val="1"/>
      </rPr>
      <t xml:space="preserve">     ภาคเรียนที่ </t>
    </r>
    <r>
      <rPr>
        <b/>
        <sz val="20"/>
        <color rgb="FFFF0000"/>
        <rFont val="Angsana New"/>
        <family val="1"/>
      </rPr>
      <t>2</t>
    </r>
    <r>
      <rPr>
        <b/>
        <sz val="20"/>
        <rFont val="Angsana New"/>
        <family val="1"/>
      </rPr>
      <t xml:space="preserve">     ปีการศึกษา  </t>
    </r>
    <r>
      <rPr>
        <b/>
        <sz val="20"/>
        <color rgb="FFFF0000"/>
        <rFont val="Angsana New"/>
        <family val="1"/>
      </rPr>
      <t>2566</t>
    </r>
  </si>
  <si>
    <t>จำนวนนักเรียนที่ได้</t>
  </si>
  <si>
    <t>หัวหน้ากลุ่มสาระการเรียนรู้</t>
  </si>
  <si>
    <t>ค21102</t>
  </si>
  <si>
    <t>คณิตศาสตร์</t>
  </si>
  <si>
    <t>คณิตศาสตร์เพิ่มเติม</t>
  </si>
  <si>
    <t>ค22202</t>
  </si>
  <si>
    <t>ค23102</t>
  </si>
  <si>
    <r>
      <rPr>
        <b/>
        <u/>
        <sz val="16"/>
        <color rgb="FFFF0000"/>
        <rFont val="Angsana New"/>
        <family val="1"/>
      </rPr>
      <t xml:space="preserve">หมายเหตุ </t>
    </r>
    <r>
      <rPr>
        <sz val="16"/>
        <color rgb="FFFF0000"/>
        <rFont val="Angsana New"/>
        <family val="1"/>
      </rPr>
      <t xml:space="preserve">   ให้ครูผู้สอนเติมข้อมูลเฉพาะที่เป็นอักษรสีดำ   ในส่วนของอักษรสีน้ำเงินและสีแดง จะคำนวณออกมาเองอัตโนมัติ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</si>
</sst>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25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20"/>
      <name val="Angsana New"/>
      <family val="1"/>
    </font>
    <font>
      <b/>
      <sz val="18"/>
      <name val="Angsana New"/>
      <family val="1"/>
    </font>
    <font>
      <sz val="11"/>
      <color theme="1"/>
      <name val="Angsana New"/>
      <family val="1"/>
    </font>
    <font>
      <b/>
      <sz val="14"/>
      <name val="Angsana New"/>
      <family val="1"/>
    </font>
    <font>
      <b/>
      <sz val="12"/>
      <name val="Angsana New"/>
      <family val="1"/>
    </font>
    <font>
      <sz val="14"/>
      <color theme="1"/>
      <name val="Angsana New"/>
      <family val="1"/>
    </font>
    <font>
      <sz val="14"/>
      <color indexed="10"/>
      <name val="Angsana New"/>
      <family val="1"/>
    </font>
    <font>
      <b/>
      <sz val="14"/>
      <color rgb="FF00B050"/>
      <name val="Angsana New"/>
      <family val="1"/>
    </font>
    <font>
      <b/>
      <sz val="14"/>
      <color rgb="FF0070C0"/>
      <name val="Angsana New"/>
      <family val="1"/>
    </font>
    <font>
      <sz val="14"/>
      <color rgb="FF0070C0"/>
      <name val="Angsana New"/>
      <family val="1"/>
    </font>
    <font>
      <sz val="16"/>
      <color theme="1"/>
      <name val="Angsana New"/>
      <family val="1"/>
    </font>
    <font>
      <sz val="14"/>
      <name val="Angsana New"/>
      <family val="1"/>
    </font>
    <font>
      <b/>
      <sz val="14"/>
      <name val="Cordia New"/>
      <family val="2"/>
    </font>
    <font>
      <sz val="8"/>
      <name val="Tahoma"/>
      <family val="2"/>
      <charset val="222"/>
      <scheme val="minor"/>
    </font>
    <font>
      <sz val="14"/>
      <color rgb="FF00B050"/>
      <name val="Angsana New"/>
      <family val="1"/>
    </font>
    <font>
      <sz val="14"/>
      <color rgb="FFFF0000"/>
      <name val="Angsana New"/>
      <family val="1"/>
    </font>
    <font>
      <b/>
      <sz val="20"/>
      <color rgb="FFFF0000"/>
      <name val="Angsana New"/>
      <family val="1"/>
    </font>
    <font>
      <sz val="16"/>
      <color rgb="FFFF0000"/>
      <name val="Angsana New"/>
      <family val="1"/>
    </font>
    <font>
      <b/>
      <sz val="13"/>
      <name val="Angsana New"/>
      <family val="1"/>
    </font>
    <font>
      <b/>
      <sz val="16"/>
      <name val="Angsana New"/>
      <family val="1"/>
    </font>
    <font>
      <sz val="14"/>
      <color theme="4"/>
      <name val="Angsana New"/>
      <family val="1"/>
    </font>
    <font>
      <b/>
      <u/>
      <sz val="16"/>
      <color rgb="FFFF0000"/>
      <name val="Angsana New"/>
      <family val="1"/>
    </font>
    <font>
      <b/>
      <sz val="12"/>
      <color rgb="FF0070C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4" fillId="0" borderId="0" xfId="0" applyFont="1"/>
    <xf numFmtId="0" fontId="10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187" fontId="13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0" applyFont="1"/>
    <xf numFmtId="187" fontId="13" fillId="0" borderId="0" xfId="0" applyNumberFormat="1" applyFont="1"/>
    <xf numFmtId="0" fontId="5" fillId="0" borderId="0" xfId="0" applyFont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 vertical="center"/>
    </xf>
    <xf numFmtId="187" fontId="13" fillId="0" borderId="2" xfId="0" quotePrefix="1" applyNumberFormat="1" applyFont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187" fontId="8" fillId="3" borderId="2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2" fontId="16" fillId="0" borderId="2" xfId="0" applyNumberFormat="1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6" xfId="0" applyNumberFormat="1" applyFont="1" applyBorder="1" applyAlignment="1">
      <alignment horizontal="center"/>
    </xf>
    <xf numFmtId="1" fontId="16" fillId="0" borderId="7" xfId="0" applyNumberFormat="1" applyFont="1" applyBorder="1" applyAlignment="1">
      <alignment horizontal="center"/>
    </xf>
    <xf numFmtId="1" fontId="16" fillId="0" borderId="8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2" fontId="11" fillId="0" borderId="2" xfId="0" applyNumberFormat="1" applyFont="1" applyBorder="1" applyAlignment="1">
      <alignment horizontal="center"/>
    </xf>
    <xf numFmtId="0" fontId="12" fillId="0" borderId="0" xfId="0" applyFont="1"/>
    <xf numFmtId="0" fontId="17" fillId="0" borderId="0" xfId="0" applyFont="1"/>
    <xf numFmtId="2" fontId="11" fillId="0" borderId="2" xfId="0" applyNumberFormat="1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2" fontId="16" fillId="0" borderId="2" xfId="0" applyNumberFormat="1" applyFont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2" fontId="16" fillId="4" borderId="2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187" fontId="6" fillId="3" borderId="2" xfId="0" applyNumberFormat="1" applyFont="1" applyFill="1" applyBorder="1" applyAlignment="1">
      <alignment horizontal="center" vertical="center" textRotation="90"/>
    </xf>
    <xf numFmtId="0" fontId="5" fillId="3" borderId="2" xfId="0" applyFont="1" applyFill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5" fillId="3" borderId="6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20" fillId="3" borderId="6" xfId="0" applyFont="1" applyFill="1" applyBorder="1" applyAlignment="1">
      <alignment horizontal="left"/>
    </xf>
    <xf numFmtId="0" fontId="20" fillId="3" borderId="9" xfId="0" applyFont="1" applyFill="1" applyBorder="1" applyAlignment="1">
      <alignment horizontal="left"/>
    </xf>
    <xf numFmtId="0" fontId="20" fillId="3" borderId="5" xfId="0" applyFont="1" applyFill="1" applyBorder="1" applyAlignment="1">
      <alignment horizontal="left"/>
    </xf>
    <xf numFmtId="0" fontId="21" fillId="3" borderId="2" xfId="0" applyFont="1" applyFill="1" applyBorder="1" applyAlignment="1">
      <alignment horizontal="center"/>
    </xf>
    <xf numFmtId="0" fontId="22" fillId="0" borderId="2" xfId="0" applyFont="1" applyBorder="1" applyAlignment="1">
      <alignment horizontal="center"/>
    </xf>
    <xf numFmtId="2" fontId="22" fillId="0" borderId="2" xfId="0" applyNumberFormat="1" applyFont="1" applyBorder="1" applyAlignment="1">
      <alignment horizontal="center"/>
    </xf>
    <xf numFmtId="1" fontId="22" fillId="0" borderId="2" xfId="0" applyNumberFormat="1" applyFont="1" applyBorder="1" applyAlignment="1">
      <alignment horizontal="center"/>
    </xf>
    <xf numFmtId="1" fontId="22" fillId="0" borderId="6" xfId="0" applyNumberFormat="1" applyFont="1" applyBorder="1" applyAlignment="1">
      <alignment horizontal="center"/>
    </xf>
    <xf numFmtId="1" fontId="22" fillId="0" borderId="7" xfId="0" applyNumberFormat="1" applyFont="1" applyBorder="1" applyAlignment="1">
      <alignment horizontal="center"/>
    </xf>
    <xf numFmtId="1" fontId="22" fillId="0" borderId="8" xfId="0" applyNumberFormat="1" applyFont="1" applyBorder="1" applyAlignment="1">
      <alignment horizontal="center"/>
    </xf>
    <xf numFmtId="2" fontId="22" fillId="0" borderId="2" xfId="0" applyNumberFormat="1" applyFont="1" applyBorder="1" applyAlignment="1">
      <alignment horizontal="center"/>
    </xf>
    <xf numFmtId="0" fontId="22" fillId="4" borderId="2" xfId="0" applyFont="1" applyFill="1" applyBorder="1" applyAlignment="1">
      <alignment horizontal="center"/>
    </xf>
    <xf numFmtId="2" fontId="22" fillId="4" borderId="2" xfId="0" applyNumberFormat="1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9" fillId="0" borderId="0" xfId="0" applyFont="1"/>
    <xf numFmtId="0" fontId="10" fillId="3" borderId="2" xfId="0" applyFont="1" applyFill="1" applyBorder="1" applyAlignment="1">
      <alignment horizontal="center" vertical="center"/>
    </xf>
    <xf numFmtId="187" fontId="24" fillId="3" borderId="2" xfId="0" applyNumberFormat="1" applyFont="1" applyFill="1" applyBorder="1" applyAlignment="1">
      <alignment horizontal="center" vertical="center" textRotation="90"/>
    </xf>
    <xf numFmtId="0" fontId="10" fillId="3" borderId="2" xfId="0" applyFont="1" applyFill="1" applyBorder="1" applyAlignment="1">
      <alignment horizontal="center" vertical="center" textRotation="90"/>
    </xf>
    <xf numFmtId="0" fontId="10" fillId="3" borderId="2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3" borderId="2" xfId="0" applyFont="1" applyFill="1" applyBorder="1"/>
    <xf numFmtId="0" fontId="10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0" fillId="3" borderId="6" xfId="0" applyFont="1" applyFill="1" applyBorder="1"/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187" fontId="11" fillId="3" borderId="2" xfId="0" applyNumberFormat="1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6</xdr:row>
          <xdr:rowOff>0</xdr:rowOff>
        </xdr:from>
        <xdr:to>
          <xdr:col>14</xdr:col>
          <xdr:colOff>236220</xdr:colOff>
          <xdr:row>6</xdr:row>
          <xdr:rowOff>289560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EF4B740-EAEE-409E-944D-0642D6C184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129540</xdr:colOff>
      <xdr:row>10</xdr:row>
      <xdr:rowOff>3810</xdr:rowOff>
    </xdr:from>
    <xdr:ext cx="65" cy="170239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64A55A0-828A-492B-B0B6-AD5B16D711B9}"/>
            </a:ext>
          </a:extLst>
        </xdr:cNvPr>
        <xdr:cNvSpPr txBox="1"/>
      </xdr:nvSpPr>
      <xdr:spPr>
        <a:xfrm>
          <a:off x="6606540" y="292989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24</xdr:col>
      <xdr:colOff>129540</xdr:colOff>
      <xdr:row>10</xdr:row>
      <xdr:rowOff>3810</xdr:rowOff>
    </xdr:from>
    <xdr:ext cx="65" cy="170239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AFF862CD-32DE-4273-91BA-B3463A576C24}"/>
            </a:ext>
          </a:extLst>
        </xdr:cNvPr>
        <xdr:cNvSpPr txBox="1"/>
      </xdr:nvSpPr>
      <xdr:spPr>
        <a:xfrm>
          <a:off x="7825740" y="292989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28</xdr:col>
      <xdr:colOff>129540</xdr:colOff>
      <xdr:row>10</xdr:row>
      <xdr:rowOff>3810</xdr:rowOff>
    </xdr:from>
    <xdr:ext cx="65" cy="170239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C0596E50-C4D9-4FA9-9999-F74242F2D790}"/>
            </a:ext>
          </a:extLst>
        </xdr:cNvPr>
        <xdr:cNvSpPr txBox="1"/>
      </xdr:nvSpPr>
      <xdr:spPr>
        <a:xfrm>
          <a:off x="9044940" y="292989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6</xdr:row>
          <xdr:rowOff>0</xdr:rowOff>
        </xdr:from>
        <xdr:to>
          <xdr:col>14</xdr:col>
          <xdr:colOff>236220</xdr:colOff>
          <xdr:row>7</xdr:row>
          <xdr:rowOff>22860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129540</xdr:colOff>
      <xdr:row>10</xdr:row>
      <xdr:rowOff>3810</xdr:rowOff>
    </xdr:from>
    <xdr:ext cx="65" cy="170239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06540" y="296037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24</xdr:col>
      <xdr:colOff>129540</xdr:colOff>
      <xdr:row>10</xdr:row>
      <xdr:rowOff>3810</xdr:rowOff>
    </xdr:from>
    <xdr:ext cx="65" cy="170239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06540" y="289941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28</xdr:col>
      <xdr:colOff>129540</xdr:colOff>
      <xdr:row>10</xdr:row>
      <xdr:rowOff>3810</xdr:rowOff>
    </xdr:from>
    <xdr:ext cx="65" cy="170239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06540" y="289941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BCD9F-F67D-48E7-B097-99185EF2F39B}">
  <sheetPr>
    <pageSetUpPr fitToPage="1"/>
  </sheetPr>
  <dimension ref="A1:AH27"/>
  <sheetViews>
    <sheetView topLeftCell="A10" workbookViewId="0">
      <selection activeCell="W13" sqref="W13"/>
    </sheetView>
  </sheetViews>
  <sheetFormatPr defaultRowHeight="15.6" x14ac:dyDescent="0.4"/>
  <cols>
    <col min="1" max="1" width="7.09765625" style="2" customWidth="1"/>
    <col min="2" max="2" width="17.3984375" style="2" customWidth="1"/>
    <col min="3" max="3" width="3" style="2" customWidth="1"/>
    <col min="4" max="4" width="3.5" style="2" bestFit="1" customWidth="1"/>
    <col min="5" max="5" width="3.8984375" style="2" customWidth="1"/>
    <col min="6" max="6" width="3.3984375" style="2" customWidth="1"/>
    <col min="7" max="13" width="3" style="2" customWidth="1"/>
    <col min="14" max="14" width="4.8984375" style="2" customWidth="1"/>
    <col min="15" max="15" width="4" style="2" customWidth="1"/>
    <col min="16" max="16" width="4.19921875" style="2" customWidth="1"/>
    <col min="17" max="17" width="3.09765625" style="2" customWidth="1"/>
    <col min="18" max="18" width="3.69921875" style="2" customWidth="1"/>
    <col min="19" max="31" width="4" style="2" customWidth="1"/>
    <col min="32" max="32" width="7.69921875" style="2" customWidth="1"/>
    <col min="33" max="33" width="7.296875" style="2" customWidth="1"/>
    <col min="34" max="34" width="7.296875" customWidth="1"/>
  </cols>
  <sheetData>
    <row r="1" spans="1:34" ht="21" x14ac:dyDescent="0.6">
      <c r="A1" s="6"/>
      <c r="B1" s="6"/>
      <c r="C1" s="8"/>
      <c r="D1" s="6"/>
      <c r="E1" s="6"/>
      <c r="F1" s="6"/>
      <c r="G1" s="6"/>
      <c r="H1" s="6"/>
      <c r="I1" s="6"/>
      <c r="J1" s="6"/>
      <c r="K1" s="6"/>
      <c r="L1" s="6"/>
      <c r="M1" s="6"/>
      <c r="N1" s="4"/>
      <c r="O1" s="4"/>
      <c r="P1" s="4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1"/>
    </row>
    <row r="2" spans="1:34" ht="21" x14ac:dyDescent="0.6">
      <c r="A2" s="6"/>
      <c r="B2" s="6"/>
      <c r="C2" s="8"/>
      <c r="D2" s="6"/>
      <c r="E2" s="6"/>
      <c r="F2" s="6"/>
      <c r="G2" s="6"/>
      <c r="H2" s="6"/>
      <c r="I2" s="6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1"/>
    </row>
    <row r="3" spans="1:34" ht="28.8" x14ac:dyDescent="0.75">
      <c r="A3" s="57" t="s">
        <v>27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6"/>
      <c r="AG3" s="6"/>
      <c r="AH3" s="1"/>
    </row>
    <row r="4" spans="1:34" ht="28.8" x14ac:dyDescent="0.75">
      <c r="A4" s="57" t="s">
        <v>28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6"/>
      <c r="AG4" s="6"/>
      <c r="AH4" s="1"/>
    </row>
    <row r="5" spans="1:34" ht="26.4" x14ac:dyDescent="0.7">
      <c r="A5" s="6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6"/>
      <c r="AG5" s="6"/>
      <c r="AH5" s="1"/>
    </row>
    <row r="6" spans="1:34" ht="23.4" x14ac:dyDescent="0.6">
      <c r="A6" s="59" t="s">
        <v>0</v>
      </c>
      <c r="B6" s="59" t="s">
        <v>1</v>
      </c>
      <c r="C6" s="60" t="s">
        <v>2</v>
      </c>
      <c r="D6" s="61" t="s">
        <v>3</v>
      </c>
      <c r="E6" s="61" t="s">
        <v>4</v>
      </c>
      <c r="F6" s="69" t="s">
        <v>29</v>
      </c>
      <c r="G6" s="69"/>
      <c r="H6" s="69"/>
      <c r="I6" s="69"/>
      <c r="J6" s="69"/>
      <c r="K6" s="69"/>
      <c r="L6" s="69"/>
      <c r="M6" s="69"/>
      <c r="N6" s="51" t="s">
        <v>6</v>
      </c>
      <c r="O6" s="54"/>
      <c r="P6" s="51" t="s">
        <v>12</v>
      </c>
      <c r="Q6" s="66" t="s">
        <v>13</v>
      </c>
      <c r="R6" s="67"/>
      <c r="S6" s="68"/>
      <c r="T6" s="69" t="s">
        <v>29</v>
      </c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9"/>
      <c r="AG6" s="9"/>
      <c r="AH6" s="7"/>
    </row>
    <row r="7" spans="1:34" ht="23.4" x14ac:dyDescent="0.6">
      <c r="A7" s="59"/>
      <c r="B7" s="59"/>
      <c r="C7" s="60"/>
      <c r="D7" s="61"/>
      <c r="E7" s="61"/>
      <c r="F7" s="69" t="s">
        <v>7</v>
      </c>
      <c r="G7" s="69"/>
      <c r="H7" s="69"/>
      <c r="I7" s="69"/>
      <c r="J7" s="69"/>
      <c r="K7" s="69"/>
      <c r="L7" s="69"/>
      <c r="M7" s="69"/>
      <c r="N7" s="52"/>
      <c r="O7" s="55"/>
      <c r="P7" s="52"/>
      <c r="Q7" s="63" t="s">
        <v>14</v>
      </c>
      <c r="R7" s="64"/>
      <c r="S7" s="65"/>
      <c r="T7" s="41" t="s">
        <v>8</v>
      </c>
      <c r="U7" s="40"/>
      <c r="V7" s="40"/>
      <c r="W7" s="42"/>
      <c r="X7" s="43" t="s">
        <v>9</v>
      </c>
      <c r="Y7" s="40"/>
      <c r="Z7" s="40"/>
      <c r="AA7" s="44"/>
      <c r="AB7" s="41" t="s">
        <v>19</v>
      </c>
      <c r="AC7" s="40"/>
      <c r="AD7" s="40"/>
      <c r="AE7" s="42"/>
      <c r="AF7" s="6"/>
      <c r="AG7" s="6"/>
      <c r="AH7" s="1"/>
    </row>
    <row r="8" spans="1:34" ht="21" x14ac:dyDescent="0.6">
      <c r="A8" s="59"/>
      <c r="B8" s="59"/>
      <c r="C8" s="60"/>
      <c r="D8" s="61"/>
      <c r="E8" s="61"/>
      <c r="F8" s="17">
        <v>4</v>
      </c>
      <c r="G8" s="18">
        <v>3.5</v>
      </c>
      <c r="H8" s="17">
        <v>3</v>
      </c>
      <c r="I8" s="18">
        <v>2.5</v>
      </c>
      <c r="J8" s="17">
        <v>2</v>
      </c>
      <c r="K8" s="18">
        <v>1.5</v>
      </c>
      <c r="L8" s="17">
        <v>1</v>
      </c>
      <c r="M8" s="17">
        <v>0</v>
      </c>
      <c r="N8" s="53"/>
      <c r="O8" s="56"/>
      <c r="P8" s="53"/>
      <c r="Q8" s="19" t="s">
        <v>10</v>
      </c>
      <c r="R8" s="19" t="s">
        <v>11</v>
      </c>
      <c r="S8" s="21" t="s">
        <v>6</v>
      </c>
      <c r="T8" s="24">
        <v>3</v>
      </c>
      <c r="U8" s="20">
        <v>2</v>
      </c>
      <c r="V8" s="20">
        <v>1</v>
      </c>
      <c r="W8" s="25">
        <v>0</v>
      </c>
      <c r="X8" s="23">
        <v>3</v>
      </c>
      <c r="Y8" s="20">
        <v>2</v>
      </c>
      <c r="Z8" s="20">
        <v>1</v>
      </c>
      <c r="AA8" s="28">
        <v>0</v>
      </c>
      <c r="AB8" s="24">
        <v>3</v>
      </c>
      <c r="AC8" s="20">
        <v>2</v>
      </c>
      <c r="AD8" s="20">
        <v>1</v>
      </c>
      <c r="AE8" s="25">
        <v>0</v>
      </c>
      <c r="AF8" s="6"/>
      <c r="AG8" s="6"/>
      <c r="AH8" s="1"/>
    </row>
    <row r="9" spans="1:34" ht="21" x14ac:dyDescent="0.6">
      <c r="A9" s="10"/>
      <c r="B9" s="11"/>
      <c r="C9" s="12"/>
      <c r="D9" s="10"/>
      <c r="E9" s="16"/>
      <c r="F9" s="10"/>
      <c r="G9" s="10"/>
      <c r="H9" s="10"/>
      <c r="I9" s="10"/>
      <c r="J9" s="10"/>
      <c r="K9" s="10"/>
      <c r="L9" s="10"/>
      <c r="M9" s="10"/>
      <c r="N9" s="10">
        <f t="shared" ref="N9:N18" si="0">SUM(F9:M9)</f>
        <v>0</v>
      </c>
      <c r="O9" s="10" t="e">
        <f t="shared" ref="O9:O19" si="1">(4*F9+3.5*G9+3*H9+2.5*I9+2*J9+1.5*K9+1*L9+0*M9)/N9</f>
        <v>#DIV/0!</v>
      </c>
      <c r="P9" s="13" t="e">
        <f t="shared" ref="P9:P19" si="2">SQRT(AG9)</f>
        <v>#DIV/0!</v>
      </c>
      <c r="Q9" s="10"/>
      <c r="R9" s="10"/>
      <c r="S9" s="22">
        <f t="shared" ref="S9:S19" si="3">SUM(Q9:R9)</f>
        <v>0</v>
      </c>
      <c r="T9" s="26"/>
      <c r="U9" s="10"/>
      <c r="V9" s="10"/>
      <c r="W9" s="27"/>
      <c r="X9" s="26"/>
      <c r="Y9" s="10"/>
      <c r="Z9" s="10"/>
      <c r="AA9" s="27"/>
      <c r="AB9" s="26"/>
      <c r="AC9" s="10"/>
      <c r="AD9" s="10"/>
      <c r="AE9" s="27"/>
      <c r="AF9" s="38" t="e">
        <f>(4*4*F9+3.5*3.5*G9+3*3*H9+2.5*2.5*I9+2*2*J9+1.5*1.5*K9+1*1*L9+0*0*M9)/N9</f>
        <v>#DIV/0!</v>
      </c>
      <c r="AG9" s="38" t="e">
        <f>AF9-(O9*O9)</f>
        <v>#DIV/0!</v>
      </c>
      <c r="AH9" s="1"/>
    </row>
    <row r="10" spans="1:34" ht="21" x14ac:dyDescent="0.6">
      <c r="A10" s="10"/>
      <c r="B10" s="11"/>
      <c r="C10" s="12"/>
      <c r="D10" s="10"/>
      <c r="E10" s="16"/>
      <c r="F10" s="10"/>
      <c r="G10" s="10"/>
      <c r="H10" s="10"/>
      <c r="I10" s="10"/>
      <c r="J10" s="10"/>
      <c r="K10" s="10"/>
      <c r="L10" s="10"/>
      <c r="M10" s="10"/>
      <c r="N10" s="10">
        <f t="shared" si="0"/>
        <v>0</v>
      </c>
      <c r="O10" s="10" t="e">
        <f t="shared" si="1"/>
        <v>#DIV/0!</v>
      </c>
      <c r="P10" s="13" t="e">
        <f t="shared" si="2"/>
        <v>#DIV/0!</v>
      </c>
      <c r="Q10" s="10"/>
      <c r="R10" s="10"/>
      <c r="S10" s="22">
        <f t="shared" si="3"/>
        <v>0</v>
      </c>
      <c r="T10" s="26"/>
      <c r="U10" s="10"/>
      <c r="V10" s="10"/>
      <c r="W10" s="27"/>
      <c r="X10" s="26"/>
      <c r="Y10" s="10"/>
      <c r="Z10" s="10"/>
      <c r="AA10" s="27"/>
      <c r="AB10" s="26"/>
      <c r="AC10" s="10"/>
      <c r="AD10" s="10"/>
      <c r="AE10" s="27"/>
      <c r="AF10" s="38" t="e">
        <f t="shared" ref="AF10:AF14" si="4">(4*4*F10+3.5*3.5*G10+3*3*H10+2.5*2.5*I10+2*2*J10+1.5*1.5*K10+1*1*L10+0*0*M10)/N10</f>
        <v>#DIV/0!</v>
      </c>
      <c r="AG10" s="38" t="e">
        <f t="shared" ref="AG10:AG19" si="5">AF10-(O10*O10)</f>
        <v>#DIV/0!</v>
      </c>
      <c r="AH10" s="1"/>
    </row>
    <row r="11" spans="1:34" ht="21" x14ac:dyDescent="0.6">
      <c r="A11" s="10"/>
      <c r="B11" s="11"/>
      <c r="C11" s="12"/>
      <c r="D11" s="10"/>
      <c r="E11" s="16"/>
      <c r="F11" s="10"/>
      <c r="G11" s="10"/>
      <c r="H11" s="10"/>
      <c r="I11" s="10"/>
      <c r="J11" s="10"/>
      <c r="K11" s="10"/>
      <c r="L11" s="10"/>
      <c r="M11" s="10"/>
      <c r="N11" s="10">
        <f t="shared" si="0"/>
        <v>0</v>
      </c>
      <c r="O11" s="10" t="e">
        <f t="shared" si="1"/>
        <v>#DIV/0!</v>
      </c>
      <c r="P11" s="13" t="e">
        <f t="shared" si="2"/>
        <v>#DIV/0!</v>
      </c>
      <c r="Q11" s="10"/>
      <c r="R11" s="10"/>
      <c r="S11" s="22">
        <f t="shared" si="3"/>
        <v>0</v>
      </c>
      <c r="T11" s="26"/>
      <c r="U11" s="10"/>
      <c r="V11" s="10"/>
      <c r="W11" s="27"/>
      <c r="X11" s="26"/>
      <c r="Y11" s="10"/>
      <c r="Z11" s="10"/>
      <c r="AA11" s="27"/>
      <c r="AB11" s="26"/>
      <c r="AC11" s="10"/>
      <c r="AD11" s="10"/>
      <c r="AE11" s="27"/>
      <c r="AF11" s="38" t="e">
        <f t="shared" si="4"/>
        <v>#DIV/0!</v>
      </c>
      <c r="AG11" s="38" t="e">
        <f t="shared" si="5"/>
        <v>#DIV/0!</v>
      </c>
      <c r="AH11" s="1"/>
    </row>
    <row r="12" spans="1:34" ht="21" x14ac:dyDescent="0.6">
      <c r="A12" s="10"/>
      <c r="B12" s="11"/>
      <c r="C12" s="12"/>
      <c r="D12" s="10"/>
      <c r="E12" s="16"/>
      <c r="F12" s="10"/>
      <c r="G12" s="10"/>
      <c r="H12" s="10"/>
      <c r="I12" s="10"/>
      <c r="J12" s="10"/>
      <c r="K12" s="10"/>
      <c r="L12" s="10"/>
      <c r="M12" s="10"/>
      <c r="N12" s="10">
        <f t="shared" si="0"/>
        <v>0</v>
      </c>
      <c r="O12" s="10" t="e">
        <f t="shared" si="1"/>
        <v>#DIV/0!</v>
      </c>
      <c r="P12" s="13" t="e">
        <f t="shared" si="2"/>
        <v>#DIV/0!</v>
      </c>
      <c r="Q12" s="10"/>
      <c r="R12" s="10"/>
      <c r="S12" s="22">
        <f t="shared" si="3"/>
        <v>0</v>
      </c>
      <c r="T12" s="26"/>
      <c r="U12" s="10"/>
      <c r="V12" s="10"/>
      <c r="W12" s="27"/>
      <c r="X12" s="26"/>
      <c r="Y12" s="10"/>
      <c r="Z12" s="10"/>
      <c r="AA12" s="27"/>
      <c r="AB12" s="26"/>
      <c r="AC12" s="10"/>
      <c r="AD12" s="10"/>
      <c r="AE12" s="27"/>
      <c r="AF12" s="38" t="e">
        <f t="shared" si="4"/>
        <v>#DIV/0!</v>
      </c>
      <c r="AG12" s="38" t="e">
        <f t="shared" si="5"/>
        <v>#DIV/0!</v>
      </c>
      <c r="AH12" s="1"/>
    </row>
    <row r="13" spans="1:34" ht="21" x14ac:dyDescent="0.6">
      <c r="A13" s="10"/>
      <c r="B13" s="11"/>
      <c r="C13" s="12"/>
      <c r="D13" s="10"/>
      <c r="E13" s="16"/>
      <c r="F13" s="10"/>
      <c r="G13" s="10"/>
      <c r="H13" s="10"/>
      <c r="I13" s="10"/>
      <c r="J13" s="10"/>
      <c r="K13" s="10"/>
      <c r="L13" s="10"/>
      <c r="M13" s="10"/>
      <c r="N13" s="10">
        <f t="shared" si="0"/>
        <v>0</v>
      </c>
      <c r="O13" s="10" t="e">
        <f t="shared" si="1"/>
        <v>#DIV/0!</v>
      </c>
      <c r="P13" s="13" t="e">
        <f t="shared" si="2"/>
        <v>#DIV/0!</v>
      </c>
      <c r="Q13" s="10"/>
      <c r="R13" s="10"/>
      <c r="S13" s="22">
        <f t="shared" si="3"/>
        <v>0</v>
      </c>
      <c r="T13" s="26"/>
      <c r="U13" s="10"/>
      <c r="V13" s="10"/>
      <c r="W13" s="27"/>
      <c r="X13" s="26"/>
      <c r="Y13" s="10"/>
      <c r="Z13" s="10"/>
      <c r="AA13" s="27"/>
      <c r="AB13" s="26"/>
      <c r="AC13" s="10"/>
      <c r="AD13" s="10"/>
      <c r="AE13" s="27"/>
      <c r="AF13" s="38" t="e">
        <f t="shared" si="4"/>
        <v>#DIV/0!</v>
      </c>
      <c r="AG13" s="38" t="e">
        <f t="shared" si="5"/>
        <v>#DIV/0!</v>
      </c>
      <c r="AH13" s="1"/>
    </row>
    <row r="14" spans="1:34" ht="21" x14ac:dyDescent="0.6">
      <c r="A14" s="10"/>
      <c r="B14" s="11"/>
      <c r="C14" s="12"/>
      <c r="D14" s="10"/>
      <c r="E14" s="16"/>
      <c r="F14" s="10"/>
      <c r="G14" s="10"/>
      <c r="H14" s="10"/>
      <c r="I14" s="10"/>
      <c r="J14" s="10"/>
      <c r="K14" s="10"/>
      <c r="L14" s="10"/>
      <c r="M14" s="10"/>
      <c r="N14" s="10">
        <f t="shared" si="0"/>
        <v>0</v>
      </c>
      <c r="O14" s="10" t="e">
        <f t="shared" si="1"/>
        <v>#DIV/0!</v>
      </c>
      <c r="P14" s="13" t="e">
        <f t="shared" si="2"/>
        <v>#DIV/0!</v>
      </c>
      <c r="Q14" s="10"/>
      <c r="R14" s="10"/>
      <c r="S14" s="22">
        <f t="shared" si="3"/>
        <v>0</v>
      </c>
      <c r="T14" s="26"/>
      <c r="U14" s="10"/>
      <c r="V14" s="10"/>
      <c r="W14" s="27"/>
      <c r="X14" s="26"/>
      <c r="Y14" s="10"/>
      <c r="Z14" s="10"/>
      <c r="AA14" s="27"/>
      <c r="AB14" s="26"/>
      <c r="AC14" s="10"/>
      <c r="AD14" s="10"/>
      <c r="AE14" s="27"/>
      <c r="AF14" s="38" t="e">
        <f t="shared" si="4"/>
        <v>#DIV/0!</v>
      </c>
      <c r="AG14" s="38" t="e">
        <f t="shared" si="5"/>
        <v>#DIV/0!</v>
      </c>
      <c r="AH14" s="1"/>
    </row>
    <row r="15" spans="1:34" ht="21" x14ac:dyDescent="0.6">
      <c r="A15" s="10"/>
      <c r="B15" s="11"/>
      <c r="C15" s="12"/>
      <c r="D15" s="10"/>
      <c r="E15" s="16"/>
      <c r="F15" s="10"/>
      <c r="G15" s="10"/>
      <c r="H15" s="10"/>
      <c r="I15" s="10"/>
      <c r="J15" s="10"/>
      <c r="K15" s="10"/>
      <c r="L15" s="10"/>
      <c r="M15" s="10"/>
      <c r="N15" s="10">
        <f t="shared" si="0"/>
        <v>0</v>
      </c>
      <c r="O15" s="10" t="e">
        <f t="shared" si="1"/>
        <v>#DIV/0!</v>
      </c>
      <c r="P15" s="13" t="e">
        <f t="shared" si="2"/>
        <v>#DIV/0!</v>
      </c>
      <c r="Q15" s="10"/>
      <c r="R15" s="10"/>
      <c r="S15" s="22">
        <f t="shared" si="3"/>
        <v>0</v>
      </c>
      <c r="T15" s="26"/>
      <c r="U15" s="10"/>
      <c r="V15" s="10"/>
      <c r="W15" s="27"/>
      <c r="X15" s="26"/>
      <c r="Y15" s="10"/>
      <c r="Z15" s="10"/>
      <c r="AA15" s="27"/>
      <c r="AB15" s="26"/>
      <c r="AC15" s="10"/>
      <c r="AD15" s="10"/>
      <c r="AE15" s="27"/>
      <c r="AF15" s="38" t="e">
        <f>(4*4*F15+3.5*3.5*G15+3*3*H15+2.5*2.5*I15+2*2*J15+1.5*1.5*K15+1*1*L15+0*0*M15)/N15</f>
        <v>#DIV/0!</v>
      </c>
      <c r="AG15" s="38" t="e">
        <f t="shared" si="5"/>
        <v>#DIV/0!</v>
      </c>
      <c r="AH15" s="1"/>
    </row>
    <row r="16" spans="1:34" ht="21" x14ac:dyDescent="0.6">
      <c r="A16" s="10"/>
      <c r="B16" s="11"/>
      <c r="C16" s="12"/>
      <c r="D16" s="10"/>
      <c r="E16" s="16"/>
      <c r="F16" s="10"/>
      <c r="G16" s="10"/>
      <c r="H16" s="10"/>
      <c r="I16" s="10"/>
      <c r="J16" s="10"/>
      <c r="K16" s="10"/>
      <c r="L16" s="10"/>
      <c r="M16" s="10"/>
      <c r="N16" s="10">
        <f t="shared" si="0"/>
        <v>0</v>
      </c>
      <c r="O16" s="10" t="e">
        <f t="shared" si="1"/>
        <v>#DIV/0!</v>
      </c>
      <c r="P16" s="13" t="e">
        <f t="shared" si="2"/>
        <v>#DIV/0!</v>
      </c>
      <c r="Q16" s="10"/>
      <c r="R16" s="10"/>
      <c r="S16" s="22">
        <f t="shared" si="3"/>
        <v>0</v>
      </c>
      <c r="T16" s="26"/>
      <c r="U16" s="10"/>
      <c r="V16" s="10"/>
      <c r="W16" s="27"/>
      <c r="X16" s="26"/>
      <c r="Y16" s="10"/>
      <c r="Z16" s="10"/>
      <c r="AA16" s="27"/>
      <c r="AB16" s="26"/>
      <c r="AC16" s="10"/>
      <c r="AD16" s="10"/>
      <c r="AE16" s="27"/>
      <c r="AF16" s="38" t="e">
        <f t="shared" ref="AF16:AF20" si="6">(4*4*F16+3.5*3.5*G16+3*3*H16+2.5*2.5*I16+2*2*J16+1.5*1.5*K16+1*1*L16+0*0*M16)/N16</f>
        <v>#DIV/0!</v>
      </c>
      <c r="AG16" s="38" t="e">
        <f t="shared" si="5"/>
        <v>#DIV/0!</v>
      </c>
      <c r="AH16" s="1"/>
    </row>
    <row r="17" spans="1:34" ht="21" x14ac:dyDescent="0.6">
      <c r="A17" s="10"/>
      <c r="B17" s="14"/>
      <c r="C17" s="12"/>
      <c r="D17" s="10"/>
      <c r="E17" s="16"/>
      <c r="F17" s="15"/>
      <c r="G17" s="15"/>
      <c r="H17" s="15"/>
      <c r="I17" s="15"/>
      <c r="J17" s="15"/>
      <c r="K17" s="15"/>
      <c r="L17" s="15"/>
      <c r="M17" s="15"/>
      <c r="N17" s="10">
        <f t="shared" si="0"/>
        <v>0</v>
      </c>
      <c r="O17" s="10" t="e">
        <f t="shared" si="1"/>
        <v>#DIV/0!</v>
      </c>
      <c r="P17" s="13" t="e">
        <f t="shared" si="2"/>
        <v>#DIV/0!</v>
      </c>
      <c r="Q17" s="15"/>
      <c r="R17" s="15"/>
      <c r="S17" s="22">
        <f t="shared" si="3"/>
        <v>0</v>
      </c>
      <c r="T17" s="26"/>
      <c r="U17" s="10"/>
      <c r="V17" s="10"/>
      <c r="W17" s="27"/>
      <c r="X17" s="26"/>
      <c r="Y17" s="10"/>
      <c r="Z17" s="10"/>
      <c r="AA17" s="27"/>
      <c r="AB17" s="26"/>
      <c r="AC17" s="10"/>
      <c r="AD17" s="10"/>
      <c r="AE17" s="27"/>
      <c r="AF17" s="38" t="e">
        <f t="shared" si="6"/>
        <v>#DIV/0!</v>
      </c>
      <c r="AG17" s="38" t="e">
        <f t="shared" si="5"/>
        <v>#DIV/0!</v>
      </c>
      <c r="AH17" s="1"/>
    </row>
    <row r="18" spans="1:34" ht="21" x14ac:dyDescent="0.6">
      <c r="A18" s="10"/>
      <c r="B18" s="14"/>
      <c r="C18" s="12"/>
      <c r="D18" s="10"/>
      <c r="E18" s="16"/>
      <c r="F18" s="15"/>
      <c r="G18" s="15"/>
      <c r="H18" s="15"/>
      <c r="I18" s="15"/>
      <c r="J18" s="15"/>
      <c r="K18" s="15"/>
      <c r="L18" s="15"/>
      <c r="M18" s="15"/>
      <c r="N18" s="10">
        <f t="shared" si="0"/>
        <v>0</v>
      </c>
      <c r="O18" s="10" t="e">
        <f t="shared" si="1"/>
        <v>#DIV/0!</v>
      </c>
      <c r="P18" s="13" t="e">
        <f t="shared" si="2"/>
        <v>#DIV/0!</v>
      </c>
      <c r="Q18" s="15"/>
      <c r="R18" s="15"/>
      <c r="S18" s="22">
        <f t="shared" si="3"/>
        <v>0</v>
      </c>
      <c r="T18" s="26"/>
      <c r="U18" s="10"/>
      <c r="V18" s="10"/>
      <c r="W18" s="27"/>
      <c r="X18" s="26"/>
      <c r="Y18" s="10"/>
      <c r="Z18" s="10"/>
      <c r="AA18" s="27"/>
      <c r="AB18" s="26"/>
      <c r="AC18" s="10"/>
      <c r="AD18" s="10"/>
      <c r="AE18" s="27"/>
      <c r="AF18" s="38" t="e">
        <f t="shared" si="6"/>
        <v>#DIV/0!</v>
      </c>
      <c r="AG18" s="38" t="e">
        <f t="shared" si="5"/>
        <v>#DIV/0!</v>
      </c>
      <c r="AH18" s="1"/>
    </row>
    <row r="19" spans="1:34" ht="21" x14ac:dyDescent="0.6">
      <c r="A19" s="48" t="s">
        <v>6</v>
      </c>
      <c r="B19" s="48"/>
      <c r="C19" s="48"/>
      <c r="D19" s="48"/>
      <c r="E19" s="3">
        <f>SUM(E9:E18)</f>
        <v>0</v>
      </c>
      <c r="F19" s="29">
        <f>SUM(F9:F18)</f>
        <v>0</v>
      </c>
      <c r="G19" s="29">
        <f>SUM(G9:G18)</f>
        <v>0</v>
      </c>
      <c r="H19" s="29">
        <f>SUM(H9:H18)</f>
        <v>0</v>
      </c>
      <c r="I19" s="29">
        <f>SUM(I9:I18)</f>
        <v>0</v>
      </c>
      <c r="J19" s="29">
        <f>SUM(J9:J18)</f>
        <v>0</v>
      </c>
      <c r="K19" s="29">
        <f>SUM(K9:K18)</f>
        <v>0</v>
      </c>
      <c r="L19" s="29">
        <f>SUM(L9:L18)</f>
        <v>0</v>
      </c>
      <c r="M19" s="29">
        <f>SUM(M9:M18)</f>
        <v>0</v>
      </c>
      <c r="N19" s="29">
        <f>SUM(N9:N18)</f>
        <v>0</v>
      </c>
      <c r="O19" s="29" t="e">
        <f t="shared" si="1"/>
        <v>#DIV/0!</v>
      </c>
      <c r="P19" s="30" t="e">
        <f t="shared" si="2"/>
        <v>#DIV/0!</v>
      </c>
      <c r="Q19" s="31">
        <f>SUM(Q8:Q18)</f>
        <v>0</v>
      </c>
      <c r="R19" s="31">
        <f>SUM(R8:R18)</f>
        <v>0</v>
      </c>
      <c r="S19" s="32">
        <f t="shared" si="3"/>
        <v>0</v>
      </c>
      <c r="T19" s="33">
        <f>SUM(T9:T18)</f>
        <v>0</v>
      </c>
      <c r="U19" s="31">
        <f>SUM(U9:U18)</f>
        <v>0</v>
      </c>
      <c r="V19" s="31">
        <f>SUM(V9:V18)</f>
        <v>0</v>
      </c>
      <c r="W19" s="34">
        <f>SUM(W9:W18)</f>
        <v>0</v>
      </c>
      <c r="X19" s="33">
        <f>SUM(X9:X18)</f>
        <v>0</v>
      </c>
      <c r="Y19" s="31">
        <f>SUM(Y9:Y18)</f>
        <v>0</v>
      </c>
      <c r="Z19" s="31">
        <f>SUM(Z9:Z18)</f>
        <v>0</v>
      </c>
      <c r="AA19" s="34">
        <f>SUM(AA9:AA18)</f>
        <v>0</v>
      </c>
      <c r="AB19" s="33">
        <f>SUM(AB9:AB18)</f>
        <v>0</v>
      </c>
      <c r="AC19" s="31">
        <f>SUM(AC9:AC18)</f>
        <v>0</v>
      </c>
      <c r="AD19" s="31">
        <f>SUM(AD9:AD18)</f>
        <v>0</v>
      </c>
      <c r="AE19" s="34">
        <f>SUM(AE9:AE18)</f>
        <v>0</v>
      </c>
      <c r="AF19" s="38" t="e">
        <f t="shared" si="6"/>
        <v>#DIV/0!</v>
      </c>
      <c r="AG19" s="38" t="e">
        <f t="shared" si="5"/>
        <v>#DIV/0!</v>
      </c>
      <c r="AH19" s="1"/>
    </row>
    <row r="20" spans="1:34" ht="21" x14ac:dyDescent="0.6">
      <c r="A20" s="48" t="s">
        <v>18</v>
      </c>
      <c r="B20" s="48"/>
      <c r="C20" s="48"/>
      <c r="D20" s="48"/>
      <c r="E20" s="48"/>
      <c r="F20" s="16" t="e">
        <f>F19*100/E19</f>
        <v>#DIV/0!</v>
      </c>
      <c r="G20" s="16" t="e">
        <f>G19*100/E19</f>
        <v>#DIV/0!</v>
      </c>
      <c r="H20" s="16" t="e">
        <f>H19*100/E19</f>
        <v>#DIV/0!</v>
      </c>
      <c r="I20" s="16" t="e">
        <f>I19*100/E19</f>
        <v>#DIV/0!</v>
      </c>
      <c r="J20" s="16" t="e">
        <f>J19*100/E19</f>
        <v>#DIV/0!</v>
      </c>
      <c r="K20" s="16" t="e">
        <f>K19*100/E19</f>
        <v>#DIV/0!</v>
      </c>
      <c r="L20" s="16" t="e">
        <f>L19*100/N19</f>
        <v>#DIV/0!</v>
      </c>
      <c r="M20" s="16" t="e">
        <f>M19*100/E19</f>
        <v>#DIV/0!</v>
      </c>
      <c r="N20" s="16" t="e">
        <f>SUM(F20:M20)</f>
        <v>#DIV/0!</v>
      </c>
      <c r="O20" s="49"/>
      <c r="P20" s="50"/>
      <c r="Q20" s="16" t="e">
        <f>Q19*100/E19</f>
        <v>#DIV/0!</v>
      </c>
      <c r="R20" s="16" t="e">
        <f>R19*100/E19</f>
        <v>#DIV/0!</v>
      </c>
      <c r="S20" s="16" t="e">
        <f>S19*100/E19</f>
        <v>#DIV/0!</v>
      </c>
      <c r="T20" s="39" t="e">
        <f>(T19+U19)/E19*100</f>
        <v>#DIV/0!</v>
      </c>
      <c r="U20" s="39"/>
      <c r="V20" s="39" t="e">
        <f>(V19+W19)/E19*100</f>
        <v>#DIV/0!</v>
      </c>
      <c r="W20" s="39"/>
      <c r="X20" s="39" t="e">
        <f>(X19+Y19)/E19*100</f>
        <v>#DIV/0!</v>
      </c>
      <c r="Y20" s="39"/>
      <c r="Z20" s="39" t="e">
        <f>(Z19+AA19)/E19*100</f>
        <v>#DIV/0!</v>
      </c>
      <c r="AA20" s="39"/>
      <c r="AB20" s="39" t="e">
        <f>(AB19+AC19)/E19*100</f>
        <v>#DIV/0!</v>
      </c>
      <c r="AC20" s="39"/>
      <c r="AD20" s="39" t="e">
        <f>(AD19+AE19)/E19*100</f>
        <v>#DIV/0!</v>
      </c>
      <c r="AE20" s="39"/>
      <c r="AF20" s="38" t="e">
        <f t="shared" si="6"/>
        <v>#DIV/0!</v>
      </c>
      <c r="AG20" s="38"/>
      <c r="AH20" s="1"/>
    </row>
    <row r="21" spans="1:34" ht="21" x14ac:dyDescent="0.6">
      <c r="A21" s="48" t="s">
        <v>20</v>
      </c>
      <c r="B21" s="48"/>
      <c r="C21" s="48"/>
      <c r="D21" s="48"/>
      <c r="E21" s="48"/>
      <c r="F21" s="45" t="e">
        <f>F20+G20+H20</f>
        <v>#DIV/0!</v>
      </c>
      <c r="G21" s="45"/>
      <c r="H21" s="45"/>
      <c r="I21" s="45" t="e">
        <f>I20+J20</f>
        <v>#DIV/0!</v>
      </c>
      <c r="J21" s="45"/>
      <c r="K21" s="45" t="e">
        <f>K20+L20+M20</f>
        <v>#DIV/0!</v>
      </c>
      <c r="L21" s="45"/>
      <c r="M21" s="45"/>
      <c r="N21" s="46" t="s">
        <v>21</v>
      </c>
      <c r="O21" s="46"/>
      <c r="P21" s="46"/>
      <c r="Q21" s="47" t="e">
        <f>M20+Q20+R20</f>
        <v>#DIV/0!</v>
      </c>
      <c r="R21" s="47"/>
      <c r="S21" s="47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6"/>
      <c r="AG21" s="6"/>
      <c r="AH21" s="1"/>
    </row>
    <row r="22" spans="1:34" ht="21" x14ac:dyDescent="0.6">
      <c r="A22" s="4"/>
      <c r="B22" s="4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6"/>
      <c r="AG22" s="6"/>
      <c r="AH22" s="1"/>
    </row>
    <row r="24" spans="1:34" ht="23.4" x14ac:dyDescent="0.6">
      <c r="F24" s="37" t="s">
        <v>24</v>
      </c>
      <c r="G24" s="37"/>
      <c r="H24" s="37"/>
      <c r="I24" s="37"/>
      <c r="J24" s="37"/>
      <c r="K24" s="37"/>
      <c r="M24" s="37"/>
      <c r="N24" s="37" t="s">
        <v>25</v>
      </c>
      <c r="S24" s="37"/>
      <c r="T24" s="37" t="s">
        <v>24</v>
      </c>
      <c r="U24" s="37"/>
      <c r="V24" s="37"/>
      <c r="W24" s="37"/>
      <c r="X24" s="37"/>
      <c r="Y24" s="37"/>
      <c r="Z24" s="37" t="s">
        <v>30</v>
      </c>
      <c r="AA24" s="37"/>
    </row>
    <row r="25" spans="1:34" ht="23.4" x14ac:dyDescent="0.6">
      <c r="F25" s="37"/>
      <c r="G25" s="62" t="s">
        <v>26</v>
      </c>
      <c r="H25" s="62"/>
      <c r="I25" s="62"/>
      <c r="J25" s="62"/>
      <c r="K25" s="62"/>
      <c r="L25" s="62"/>
      <c r="M25" s="62"/>
      <c r="N25" s="62"/>
      <c r="S25" s="37"/>
      <c r="T25" s="37"/>
      <c r="U25" s="62" t="s">
        <v>26</v>
      </c>
      <c r="V25" s="62"/>
      <c r="W25" s="62"/>
      <c r="X25" s="62"/>
      <c r="Y25" s="62"/>
      <c r="Z25" s="62"/>
      <c r="AA25" s="37"/>
    </row>
    <row r="26" spans="1:34" ht="23.4" x14ac:dyDescent="0.6">
      <c r="S26" s="37"/>
      <c r="T26" s="37"/>
      <c r="U26" s="37"/>
      <c r="V26" s="37"/>
      <c r="W26" s="37"/>
      <c r="X26" s="37"/>
      <c r="Y26" s="37"/>
      <c r="Z26" s="37"/>
      <c r="AA26" s="37"/>
    </row>
    <row r="27" spans="1:34" ht="23.4" x14ac:dyDescent="0.6">
      <c r="S27" s="37"/>
      <c r="T27" s="37"/>
      <c r="U27" s="37"/>
      <c r="V27" s="37"/>
      <c r="W27" s="37"/>
      <c r="X27" s="37"/>
      <c r="Y27" s="37"/>
      <c r="Z27" s="37"/>
      <c r="AA27" s="37"/>
    </row>
  </sheetData>
  <mergeCells count="36">
    <mergeCell ref="U25:Z25"/>
    <mergeCell ref="Q6:S6"/>
    <mergeCell ref="Q7:S7"/>
    <mergeCell ref="G25:N25"/>
    <mergeCell ref="Z20:AA20"/>
    <mergeCell ref="AB20:AC20"/>
    <mergeCell ref="AD20:AE20"/>
    <mergeCell ref="A21:E21"/>
    <mergeCell ref="F21:H21"/>
    <mergeCell ref="I21:J21"/>
    <mergeCell ref="K21:M21"/>
    <mergeCell ref="N21:P21"/>
    <mergeCell ref="Q21:S21"/>
    <mergeCell ref="A19:D19"/>
    <mergeCell ref="A20:E20"/>
    <mergeCell ref="O20:P20"/>
    <mergeCell ref="T20:U20"/>
    <mergeCell ref="V20:W20"/>
    <mergeCell ref="X20:Y20"/>
    <mergeCell ref="O6:O8"/>
    <mergeCell ref="P6:P8"/>
    <mergeCell ref="T6:AE6"/>
    <mergeCell ref="F7:M7"/>
    <mergeCell ref="T7:W7"/>
    <mergeCell ref="X7:AA7"/>
    <mergeCell ref="AB7:AE7"/>
    <mergeCell ref="A3:AE3"/>
    <mergeCell ref="A4:AE4"/>
    <mergeCell ref="B5:AE5"/>
    <mergeCell ref="A6:A8"/>
    <mergeCell ref="B6:B8"/>
    <mergeCell ref="C6:C8"/>
    <mergeCell ref="D6:D8"/>
    <mergeCell ref="E6:E8"/>
    <mergeCell ref="F6:M6"/>
    <mergeCell ref="N6:N8"/>
  </mergeCells>
  <pageMargins left="0.70866141732283472" right="0.70866141732283472" top="0.35433070866141736" bottom="0.74803149606299213" header="0.31496062992125984" footer="0.31496062992125984"/>
  <pageSetup paperSize="9" scale="84" orientation="landscape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Equation.3" shapeId="2049" r:id="rId4">
          <objectPr defaultSize="0" autoPict="0" r:id="rId5">
            <anchor moveWithCells="1">
              <from>
                <xdr:col>14</xdr:col>
                <xdr:colOff>76200</xdr:colOff>
                <xdr:row>6</xdr:row>
                <xdr:rowOff>0</xdr:rowOff>
              </from>
              <to>
                <xdr:col>14</xdr:col>
                <xdr:colOff>236220</xdr:colOff>
                <xdr:row>6</xdr:row>
                <xdr:rowOff>289560</xdr:rowOff>
              </to>
            </anchor>
          </objectPr>
        </oleObject>
      </mc:Choice>
      <mc:Fallback>
        <oleObject progId="Equation.3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5ED65-36D8-4C15-8377-5EBC793AF8EA}">
  <sheetPr>
    <pageSetUpPr fitToPage="1"/>
  </sheetPr>
  <dimension ref="A1:AH28"/>
  <sheetViews>
    <sheetView tabSelected="1" topLeftCell="A13" workbookViewId="0">
      <selection activeCell="O27" sqref="O27"/>
    </sheetView>
  </sheetViews>
  <sheetFormatPr defaultRowHeight="15.6" x14ac:dyDescent="0.4"/>
  <cols>
    <col min="1" max="1" width="6.8984375" style="2" customWidth="1"/>
    <col min="2" max="2" width="16.59765625" style="2" customWidth="1"/>
    <col min="3" max="3" width="3" style="2" customWidth="1"/>
    <col min="4" max="4" width="3.5" style="2" bestFit="1" customWidth="1"/>
    <col min="5" max="5" width="3.8984375" style="2" customWidth="1"/>
    <col min="6" max="6" width="3.3984375" style="2" customWidth="1"/>
    <col min="7" max="13" width="3" style="2" customWidth="1"/>
    <col min="14" max="14" width="4.8984375" style="2" customWidth="1"/>
    <col min="15" max="15" width="4" style="2" customWidth="1"/>
    <col min="16" max="16" width="4.19921875" style="2" customWidth="1"/>
    <col min="17" max="17" width="3.09765625" style="2" customWidth="1"/>
    <col min="18" max="18" width="3.69921875" style="2" customWidth="1"/>
    <col min="19" max="31" width="4" style="2" customWidth="1"/>
    <col min="32" max="32" width="7.69921875" style="2" customWidth="1"/>
    <col min="33" max="33" width="7.296875" style="2" customWidth="1"/>
    <col min="34" max="34" width="7.296875" customWidth="1"/>
  </cols>
  <sheetData>
    <row r="1" spans="1:34" ht="21" x14ac:dyDescent="0.6">
      <c r="A1" s="6"/>
      <c r="B1" s="6"/>
      <c r="C1" s="8"/>
      <c r="D1" s="6"/>
      <c r="E1" s="6"/>
      <c r="F1" s="6"/>
      <c r="G1" s="6"/>
      <c r="H1" s="6"/>
      <c r="I1" s="6"/>
      <c r="J1" s="6"/>
      <c r="K1" s="6"/>
      <c r="L1" s="6"/>
      <c r="M1" s="6"/>
      <c r="N1" s="4"/>
      <c r="O1" s="4"/>
      <c r="P1" s="4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1"/>
    </row>
    <row r="2" spans="1:34" ht="21" x14ac:dyDescent="0.6">
      <c r="A2" s="6"/>
      <c r="B2" s="6"/>
      <c r="C2" s="8"/>
      <c r="D2" s="6"/>
      <c r="E2" s="6"/>
      <c r="F2" s="6"/>
      <c r="G2" s="6"/>
      <c r="H2" s="6"/>
      <c r="I2" s="6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1"/>
    </row>
    <row r="3" spans="1:34" ht="28.8" x14ac:dyDescent="0.75">
      <c r="A3" s="57" t="s">
        <v>22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6"/>
      <c r="AG3" s="6"/>
      <c r="AH3" s="1"/>
    </row>
    <row r="4" spans="1:34" ht="28.8" x14ac:dyDescent="0.75">
      <c r="A4" s="57" t="s">
        <v>23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6"/>
      <c r="AG4" s="6"/>
      <c r="AH4" s="1"/>
    </row>
    <row r="5" spans="1:34" ht="26.4" x14ac:dyDescent="0.7">
      <c r="A5" s="6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6"/>
      <c r="AG5" s="6"/>
      <c r="AH5" s="1"/>
    </row>
    <row r="6" spans="1:34" ht="20.399999999999999" x14ac:dyDescent="0.55000000000000004">
      <c r="A6" s="81" t="s">
        <v>0</v>
      </c>
      <c r="B6" s="81" t="s">
        <v>1</v>
      </c>
      <c r="C6" s="82" t="s">
        <v>2</v>
      </c>
      <c r="D6" s="83" t="s">
        <v>3</v>
      </c>
      <c r="E6" s="83" t="s">
        <v>4</v>
      </c>
      <c r="F6" s="84" t="s">
        <v>5</v>
      </c>
      <c r="G6" s="84"/>
      <c r="H6" s="84"/>
      <c r="I6" s="84"/>
      <c r="J6" s="84"/>
      <c r="K6" s="84"/>
      <c r="L6" s="84"/>
      <c r="M6" s="84"/>
      <c r="N6" s="85" t="s">
        <v>6</v>
      </c>
      <c r="O6" s="86"/>
      <c r="P6" s="85" t="s">
        <v>12</v>
      </c>
      <c r="Q6" s="87" t="s">
        <v>13</v>
      </c>
      <c r="R6" s="87"/>
      <c r="S6" s="87"/>
      <c r="T6" s="84" t="s">
        <v>5</v>
      </c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9"/>
      <c r="AG6" s="9"/>
      <c r="AH6" s="7"/>
    </row>
    <row r="7" spans="1:34" ht="21" x14ac:dyDescent="0.6">
      <c r="A7" s="81"/>
      <c r="B7" s="81"/>
      <c r="C7" s="82"/>
      <c r="D7" s="83"/>
      <c r="E7" s="83"/>
      <c r="F7" s="84" t="s">
        <v>7</v>
      </c>
      <c r="G7" s="84"/>
      <c r="H7" s="84"/>
      <c r="I7" s="84"/>
      <c r="J7" s="84"/>
      <c r="K7" s="84"/>
      <c r="L7" s="84"/>
      <c r="M7" s="84"/>
      <c r="N7" s="88"/>
      <c r="O7" s="89"/>
      <c r="P7" s="88"/>
      <c r="Q7" s="87" t="s">
        <v>14</v>
      </c>
      <c r="R7" s="87"/>
      <c r="S7" s="90"/>
      <c r="T7" s="91" t="s">
        <v>8</v>
      </c>
      <c r="U7" s="84"/>
      <c r="V7" s="84"/>
      <c r="W7" s="92"/>
      <c r="X7" s="93" t="s">
        <v>9</v>
      </c>
      <c r="Y7" s="84"/>
      <c r="Z7" s="84"/>
      <c r="AA7" s="94"/>
      <c r="AB7" s="91" t="s">
        <v>19</v>
      </c>
      <c r="AC7" s="84"/>
      <c r="AD7" s="84"/>
      <c r="AE7" s="92"/>
      <c r="AF7" s="6"/>
      <c r="AG7" s="6"/>
      <c r="AH7" s="1"/>
    </row>
    <row r="8" spans="1:34" ht="21" x14ac:dyDescent="0.6">
      <c r="A8" s="81"/>
      <c r="B8" s="81"/>
      <c r="C8" s="82"/>
      <c r="D8" s="83"/>
      <c r="E8" s="83"/>
      <c r="F8" s="95">
        <v>4</v>
      </c>
      <c r="G8" s="96">
        <v>3.5</v>
      </c>
      <c r="H8" s="95">
        <v>3</v>
      </c>
      <c r="I8" s="96">
        <v>2.5</v>
      </c>
      <c r="J8" s="95">
        <v>2</v>
      </c>
      <c r="K8" s="96">
        <v>1.5</v>
      </c>
      <c r="L8" s="95">
        <v>1</v>
      </c>
      <c r="M8" s="95">
        <v>0</v>
      </c>
      <c r="N8" s="97"/>
      <c r="O8" s="98"/>
      <c r="P8" s="97"/>
      <c r="Q8" s="20" t="s">
        <v>10</v>
      </c>
      <c r="R8" s="20" t="s">
        <v>11</v>
      </c>
      <c r="S8" s="28" t="s">
        <v>6</v>
      </c>
      <c r="T8" s="24">
        <v>3</v>
      </c>
      <c r="U8" s="20">
        <v>2</v>
      </c>
      <c r="V8" s="20">
        <v>1</v>
      </c>
      <c r="W8" s="25">
        <v>0</v>
      </c>
      <c r="X8" s="23">
        <v>3</v>
      </c>
      <c r="Y8" s="20">
        <v>2</v>
      </c>
      <c r="Z8" s="20">
        <v>1</v>
      </c>
      <c r="AA8" s="28">
        <v>0</v>
      </c>
      <c r="AB8" s="24">
        <v>3</v>
      </c>
      <c r="AC8" s="20">
        <v>2</v>
      </c>
      <c r="AD8" s="20">
        <v>1</v>
      </c>
      <c r="AE8" s="25">
        <v>0</v>
      </c>
      <c r="AF8" s="6"/>
      <c r="AG8" s="6"/>
      <c r="AH8" s="1"/>
    </row>
    <row r="9" spans="1:34" ht="21" x14ac:dyDescent="0.6">
      <c r="A9" s="10" t="s">
        <v>31</v>
      </c>
      <c r="B9" s="11" t="s">
        <v>32</v>
      </c>
      <c r="C9" s="12">
        <v>1.5</v>
      </c>
      <c r="D9" s="10" t="s">
        <v>15</v>
      </c>
      <c r="E9" s="10">
        <v>100</v>
      </c>
      <c r="F9" s="10">
        <v>85</v>
      </c>
      <c r="G9" s="10">
        <v>4</v>
      </c>
      <c r="H9" s="10">
        <v>2</v>
      </c>
      <c r="I9" s="10">
        <v>2</v>
      </c>
      <c r="J9" s="10">
        <v>3</v>
      </c>
      <c r="K9" s="10">
        <v>0</v>
      </c>
      <c r="L9" s="10">
        <v>1</v>
      </c>
      <c r="M9" s="10">
        <v>0</v>
      </c>
      <c r="N9" s="16">
        <f t="shared" ref="N9:N19" si="0">SUM(F9:M9)</f>
        <v>97</v>
      </c>
      <c r="O9" s="16">
        <f t="shared" ref="O9:O20" si="1">(4*F9+3.5*G9+3*H9+2.5*I9+2*J9+1.5*K9+1*L9+0*M9)/N9</f>
        <v>3.8350515463917527</v>
      </c>
      <c r="P9" s="36">
        <f t="shared" ref="P9:P20" si="2">SQRT(AG9)</f>
        <v>0.51633946260375874</v>
      </c>
      <c r="Q9" s="10">
        <v>3</v>
      </c>
      <c r="R9" s="10">
        <v>0</v>
      </c>
      <c r="S9" s="79">
        <f t="shared" ref="S9:S20" si="3">SUM(Q9:R9)</f>
        <v>3</v>
      </c>
      <c r="T9" s="26">
        <v>97</v>
      </c>
      <c r="U9" s="10">
        <v>0</v>
      </c>
      <c r="V9" s="10">
        <v>0</v>
      </c>
      <c r="W9" s="27">
        <v>3</v>
      </c>
      <c r="X9" s="26">
        <v>97</v>
      </c>
      <c r="Y9" s="10">
        <v>0</v>
      </c>
      <c r="Z9" s="10">
        <v>0</v>
      </c>
      <c r="AA9" s="27">
        <v>3</v>
      </c>
      <c r="AB9" s="26">
        <v>97</v>
      </c>
      <c r="AC9" s="10">
        <v>0</v>
      </c>
      <c r="AD9" s="10">
        <v>0</v>
      </c>
      <c r="AE9" s="27">
        <v>3</v>
      </c>
      <c r="AF9" s="38">
        <f>(4*4*F9+3.5*3.5*G9+3*3*H9+2.5*2.5*I9+2*2*J9+1.5*1.5*K9+1*1*L9+0*0*M9)/N9</f>
        <v>14.974226804123711</v>
      </c>
      <c r="AG9" s="38">
        <f>AF9-(O9*O9)</f>
        <v>0.26660644064193839</v>
      </c>
      <c r="AH9" s="1"/>
    </row>
    <row r="10" spans="1:34" ht="21" x14ac:dyDescent="0.6">
      <c r="A10" s="10" t="s">
        <v>34</v>
      </c>
      <c r="B10" s="11" t="s">
        <v>33</v>
      </c>
      <c r="C10" s="12">
        <v>1</v>
      </c>
      <c r="D10" s="10" t="s">
        <v>16</v>
      </c>
      <c r="E10" s="10">
        <v>121</v>
      </c>
      <c r="F10" s="10">
        <v>85</v>
      </c>
      <c r="G10" s="10">
        <v>4</v>
      </c>
      <c r="H10" s="10">
        <v>22</v>
      </c>
      <c r="I10" s="10">
        <v>2</v>
      </c>
      <c r="J10" s="10">
        <v>3</v>
      </c>
      <c r="K10" s="10">
        <v>3</v>
      </c>
      <c r="L10" s="10">
        <v>1</v>
      </c>
      <c r="M10" s="10">
        <v>0</v>
      </c>
      <c r="N10" s="16">
        <f t="shared" si="0"/>
        <v>120</v>
      </c>
      <c r="O10" s="16">
        <f t="shared" ref="O10:O14" si="4">(4*F10+3.5*G10+3*H10+2.5*I10+2*J10+1.5*K10+1*L10+0*M10)/N10</f>
        <v>3.6375000000000002</v>
      </c>
      <c r="P10" s="36">
        <f t="shared" ref="P10:P14" si="5">SQRT(AG10)</f>
        <v>0.65498886758987396</v>
      </c>
      <c r="Q10" s="10">
        <v>0</v>
      </c>
      <c r="R10" s="10">
        <v>1</v>
      </c>
      <c r="S10" s="79">
        <f t="shared" si="3"/>
        <v>1</v>
      </c>
      <c r="T10" s="26">
        <v>120</v>
      </c>
      <c r="U10" s="10">
        <v>0</v>
      </c>
      <c r="V10" s="10">
        <v>0</v>
      </c>
      <c r="W10" s="27">
        <v>1</v>
      </c>
      <c r="X10" s="26">
        <v>120</v>
      </c>
      <c r="Y10" s="10">
        <v>0</v>
      </c>
      <c r="Z10" s="10">
        <v>0</v>
      </c>
      <c r="AA10" s="27">
        <v>1</v>
      </c>
      <c r="AB10" s="26">
        <v>120</v>
      </c>
      <c r="AC10" s="10">
        <v>0</v>
      </c>
      <c r="AD10" s="10">
        <v>0</v>
      </c>
      <c r="AE10" s="27">
        <v>1</v>
      </c>
      <c r="AF10" s="38">
        <f t="shared" ref="AF10:AF14" si="6">(4*4*F10+3.5*3.5*G10+3*3*H10+2.5*2.5*I10+2*2*J10+1.5*1.5*K10+1*1*L10+0*0*M10)/N10</f>
        <v>13.660416666666666</v>
      </c>
      <c r="AG10" s="38">
        <f t="shared" ref="AG10:AG14" si="7">AF10-(O10*O10)</f>
        <v>0.42901041666666551</v>
      </c>
      <c r="AH10" s="1"/>
    </row>
    <row r="11" spans="1:34" ht="21" x14ac:dyDescent="0.6">
      <c r="A11" s="10" t="s">
        <v>35</v>
      </c>
      <c r="B11" s="11" t="s">
        <v>32</v>
      </c>
      <c r="C11" s="12">
        <v>1.5</v>
      </c>
      <c r="D11" s="10" t="s">
        <v>17</v>
      </c>
      <c r="E11" s="10">
        <v>200</v>
      </c>
      <c r="F11" s="10">
        <v>85</v>
      </c>
      <c r="G11" s="10">
        <v>4</v>
      </c>
      <c r="H11" s="10">
        <v>22</v>
      </c>
      <c r="I11" s="10">
        <v>22</v>
      </c>
      <c r="J11" s="10">
        <v>3</v>
      </c>
      <c r="K11" s="10">
        <v>63</v>
      </c>
      <c r="L11" s="10">
        <v>1</v>
      </c>
      <c r="M11" s="10">
        <v>0</v>
      </c>
      <c r="N11" s="16">
        <f t="shared" si="0"/>
        <v>200</v>
      </c>
      <c r="O11" s="16">
        <f t="shared" si="4"/>
        <v>2.8824999999999998</v>
      </c>
      <c r="P11" s="36">
        <f t="shared" si="5"/>
        <v>1.0896989263094645</v>
      </c>
      <c r="Q11" s="10">
        <v>0</v>
      </c>
      <c r="R11" s="10">
        <v>0</v>
      </c>
      <c r="S11" s="79">
        <f t="shared" si="3"/>
        <v>0</v>
      </c>
      <c r="T11" s="26">
        <v>200</v>
      </c>
      <c r="U11" s="10">
        <v>0</v>
      </c>
      <c r="V11" s="10">
        <v>0</v>
      </c>
      <c r="W11" s="27">
        <v>0</v>
      </c>
      <c r="X11" s="26">
        <v>200</v>
      </c>
      <c r="Y11" s="10">
        <v>0</v>
      </c>
      <c r="Z11" s="10">
        <v>0</v>
      </c>
      <c r="AA11" s="27">
        <v>0</v>
      </c>
      <c r="AB11" s="26">
        <v>200</v>
      </c>
      <c r="AC11" s="10">
        <v>0</v>
      </c>
      <c r="AD11" s="10">
        <v>0</v>
      </c>
      <c r="AE11" s="27">
        <v>0</v>
      </c>
      <c r="AF11" s="38">
        <f t="shared" si="6"/>
        <v>9.4962499999999999</v>
      </c>
      <c r="AG11" s="38">
        <f t="shared" si="7"/>
        <v>1.1874437499999999</v>
      </c>
      <c r="AH11" s="1"/>
    </row>
    <row r="12" spans="1:34" ht="21" x14ac:dyDescent="0.6">
      <c r="A12" s="10"/>
      <c r="B12" s="11"/>
      <c r="C12" s="12"/>
      <c r="D12" s="10"/>
      <c r="E12" s="16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3"/>
      <c r="Q12" s="10"/>
      <c r="R12" s="10"/>
      <c r="S12" s="22"/>
      <c r="T12" s="26"/>
      <c r="U12" s="10"/>
      <c r="V12" s="10"/>
      <c r="W12" s="27"/>
      <c r="X12" s="26"/>
      <c r="Y12" s="10"/>
      <c r="Z12" s="10"/>
      <c r="AA12" s="27"/>
      <c r="AB12" s="26"/>
      <c r="AC12" s="10"/>
      <c r="AD12" s="10"/>
      <c r="AE12" s="27"/>
      <c r="AF12" s="38"/>
      <c r="AG12" s="38"/>
      <c r="AH12" s="1"/>
    </row>
    <row r="13" spans="1:34" ht="21" x14ac:dyDescent="0.6">
      <c r="A13" s="10"/>
      <c r="B13" s="11"/>
      <c r="C13" s="12"/>
      <c r="D13" s="10"/>
      <c r="E13" s="16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3"/>
      <c r="Q13" s="10"/>
      <c r="R13" s="10"/>
      <c r="S13" s="22"/>
      <c r="T13" s="26"/>
      <c r="U13" s="10"/>
      <c r="V13" s="10"/>
      <c r="W13" s="27"/>
      <c r="X13" s="26"/>
      <c r="Y13" s="10"/>
      <c r="Z13" s="10"/>
      <c r="AA13" s="27"/>
      <c r="AB13" s="26"/>
      <c r="AC13" s="10"/>
      <c r="AD13" s="10"/>
      <c r="AE13" s="27"/>
      <c r="AF13" s="38"/>
      <c r="AG13" s="38"/>
      <c r="AH13" s="1"/>
    </row>
    <row r="14" spans="1:34" ht="21" x14ac:dyDescent="0.6">
      <c r="A14" s="10"/>
      <c r="B14" s="11"/>
      <c r="C14" s="12"/>
      <c r="D14" s="10"/>
      <c r="E14" s="16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3"/>
      <c r="Q14" s="10"/>
      <c r="R14" s="10"/>
      <c r="S14" s="22"/>
      <c r="T14" s="26"/>
      <c r="U14" s="10"/>
      <c r="V14" s="10"/>
      <c r="W14" s="27"/>
      <c r="X14" s="26"/>
      <c r="Y14" s="10"/>
      <c r="Z14" s="10"/>
      <c r="AA14" s="27"/>
      <c r="AB14" s="26"/>
      <c r="AC14" s="10"/>
      <c r="AD14" s="10"/>
      <c r="AE14" s="27"/>
      <c r="AF14" s="38"/>
      <c r="AG14" s="38"/>
      <c r="AH14" s="1"/>
    </row>
    <row r="15" spans="1:34" ht="21" x14ac:dyDescent="0.6">
      <c r="A15" s="10"/>
      <c r="B15" s="11"/>
      <c r="C15" s="12"/>
      <c r="D15" s="10"/>
      <c r="E15" s="16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3"/>
      <c r="Q15" s="10"/>
      <c r="R15" s="10"/>
      <c r="S15" s="22"/>
      <c r="T15" s="26"/>
      <c r="U15" s="10"/>
      <c r="V15" s="10"/>
      <c r="W15" s="27"/>
      <c r="X15" s="26"/>
      <c r="Y15" s="10"/>
      <c r="Z15" s="10"/>
      <c r="AA15" s="27"/>
      <c r="AB15" s="26"/>
      <c r="AC15" s="10"/>
      <c r="AD15" s="10"/>
      <c r="AE15" s="27"/>
      <c r="AF15" s="38"/>
      <c r="AG15" s="38"/>
      <c r="AH15" s="1"/>
    </row>
    <row r="16" spans="1:34" ht="21" x14ac:dyDescent="0.6">
      <c r="A16" s="10"/>
      <c r="B16" s="11"/>
      <c r="C16" s="12"/>
      <c r="D16" s="10"/>
      <c r="E16" s="16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3"/>
      <c r="Q16" s="10"/>
      <c r="R16" s="10"/>
      <c r="S16" s="22"/>
      <c r="T16" s="26"/>
      <c r="U16" s="10"/>
      <c r="V16" s="10"/>
      <c r="W16" s="27"/>
      <c r="X16" s="26"/>
      <c r="Y16" s="10"/>
      <c r="Z16" s="10"/>
      <c r="AA16" s="27"/>
      <c r="AB16" s="26"/>
      <c r="AC16" s="10"/>
      <c r="AD16" s="10"/>
      <c r="AE16" s="27"/>
      <c r="AF16" s="38"/>
      <c r="AG16" s="38"/>
      <c r="AH16" s="1"/>
    </row>
    <row r="17" spans="1:34" ht="21" x14ac:dyDescent="0.6">
      <c r="A17" s="10"/>
      <c r="B17" s="14"/>
      <c r="C17" s="12"/>
      <c r="D17" s="10"/>
      <c r="E17" s="16"/>
      <c r="F17" s="15"/>
      <c r="G17" s="15"/>
      <c r="H17" s="15"/>
      <c r="I17" s="15"/>
      <c r="J17" s="15"/>
      <c r="K17" s="15"/>
      <c r="L17" s="15"/>
      <c r="M17" s="15"/>
      <c r="N17" s="10"/>
      <c r="O17" s="10"/>
      <c r="P17" s="13"/>
      <c r="Q17" s="15"/>
      <c r="R17" s="15"/>
      <c r="S17" s="22"/>
      <c r="T17" s="26"/>
      <c r="U17" s="10"/>
      <c r="V17" s="10"/>
      <c r="W17" s="27"/>
      <c r="X17" s="26"/>
      <c r="Y17" s="10"/>
      <c r="Z17" s="10"/>
      <c r="AA17" s="27"/>
      <c r="AB17" s="26"/>
      <c r="AC17" s="10"/>
      <c r="AD17" s="10"/>
      <c r="AE17" s="27"/>
      <c r="AF17" s="38"/>
      <c r="AG17" s="38"/>
      <c r="AH17" s="1"/>
    </row>
    <row r="18" spans="1:34" ht="21" x14ac:dyDescent="0.6">
      <c r="A18" s="10"/>
      <c r="B18" s="14"/>
      <c r="C18" s="12"/>
      <c r="D18" s="10"/>
      <c r="E18" s="16"/>
      <c r="F18" s="15"/>
      <c r="G18" s="15"/>
      <c r="H18" s="15"/>
      <c r="I18" s="15"/>
      <c r="J18" s="15"/>
      <c r="K18" s="15"/>
      <c r="L18" s="15"/>
      <c r="M18" s="15"/>
      <c r="N18" s="10"/>
      <c r="O18" s="10"/>
      <c r="P18" s="13"/>
      <c r="Q18" s="15"/>
      <c r="R18" s="15"/>
      <c r="S18" s="22"/>
      <c r="T18" s="26"/>
      <c r="U18" s="10"/>
      <c r="V18" s="10"/>
      <c r="W18" s="27"/>
      <c r="X18" s="26"/>
      <c r="Y18" s="10"/>
      <c r="Z18" s="10"/>
      <c r="AA18" s="27"/>
      <c r="AB18" s="26"/>
      <c r="AC18" s="10"/>
      <c r="AD18" s="10"/>
      <c r="AE18" s="27"/>
      <c r="AF18" s="38"/>
      <c r="AG18" s="38"/>
      <c r="AH18" s="1"/>
    </row>
    <row r="19" spans="1:34" ht="21" x14ac:dyDescent="0.6">
      <c r="A19" s="10"/>
      <c r="B19" s="11"/>
      <c r="C19" s="12"/>
      <c r="D19" s="10"/>
      <c r="E19" s="16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3"/>
      <c r="Q19" s="10"/>
      <c r="R19" s="10"/>
      <c r="S19" s="22"/>
      <c r="T19" s="26"/>
      <c r="U19" s="10"/>
      <c r="V19" s="10"/>
      <c r="W19" s="27"/>
      <c r="X19" s="26"/>
      <c r="Y19" s="10"/>
      <c r="Z19" s="10"/>
      <c r="AA19" s="27"/>
      <c r="AB19" s="26"/>
      <c r="AC19" s="10"/>
      <c r="AD19" s="10"/>
      <c r="AE19" s="27"/>
      <c r="AF19" s="38"/>
      <c r="AG19" s="38"/>
      <c r="AH19" s="1"/>
    </row>
    <row r="20" spans="1:34" ht="21" x14ac:dyDescent="0.6">
      <c r="A20" s="99" t="s">
        <v>6</v>
      </c>
      <c r="B20" s="99"/>
      <c r="C20" s="99"/>
      <c r="D20" s="99"/>
      <c r="E20" s="3">
        <f t="shared" ref="E20:N20" si="8">SUM(E9:E19)</f>
        <v>421</v>
      </c>
      <c r="F20" s="70">
        <f t="shared" si="8"/>
        <v>255</v>
      </c>
      <c r="G20" s="70">
        <f t="shared" si="8"/>
        <v>12</v>
      </c>
      <c r="H20" s="70">
        <f t="shared" si="8"/>
        <v>46</v>
      </c>
      <c r="I20" s="70">
        <f t="shared" si="8"/>
        <v>26</v>
      </c>
      <c r="J20" s="70">
        <f t="shared" si="8"/>
        <v>9</v>
      </c>
      <c r="K20" s="70">
        <f t="shared" si="8"/>
        <v>66</v>
      </c>
      <c r="L20" s="70">
        <f t="shared" si="8"/>
        <v>3</v>
      </c>
      <c r="M20" s="70">
        <f t="shared" si="8"/>
        <v>0</v>
      </c>
      <c r="N20" s="70">
        <f t="shared" si="8"/>
        <v>417</v>
      </c>
      <c r="O20" s="70">
        <f t="shared" si="1"/>
        <v>3.3213429256594722</v>
      </c>
      <c r="P20" s="71">
        <f t="shared" si="2"/>
        <v>0.96824899185061808</v>
      </c>
      <c r="Q20" s="72">
        <f>SUM(Q8:Q19)</f>
        <v>3</v>
      </c>
      <c r="R20" s="72">
        <f>SUM(R8:R19)</f>
        <v>1</v>
      </c>
      <c r="S20" s="73">
        <f t="shared" si="3"/>
        <v>4</v>
      </c>
      <c r="T20" s="74">
        <f>SUM(T9:T19)</f>
        <v>417</v>
      </c>
      <c r="U20" s="72">
        <f t="shared" ref="U20:W20" si="9">SUM(U9:U19)</f>
        <v>0</v>
      </c>
      <c r="V20" s="72">
        <f t="shared" si="9"/>
        <v>0</v>
      </c>
      <c r="W20" s="75">
        <f t="shared" si="9"/>
        <v>4</v>
      </c>
      <c r="X20" s="74">
        <f>SUM(X9:X19)</f>
        <v>417</v>
      </c>
      <c r="Y20" s="72">
        <f t="shared" ref="Y20" si="10">SUM(Y9:Y19)</f>
        <v>0</v>
      </c>
      <c r="Z20" s="72">
        <f t="shared" ref="Z20" si="11">SUM(Z9:Z19)</f>
        <v>0</v>
      </c>
      <c r="AA20" s="75">
        <f t="shared" ref="AA20" si="12">SUM(AA9:AA19)</f>
        <v>4</v>
      </c>
      <c r="AB20" s="74">
        <f>SUM(AB9:AB19)</f>
        <v>417</v>
      </c>
      <c r="AC20" s="72">
        <f t="shared" ref="AC20" si="13">SUM(AC9:AC19)</f>
        <v>0</v>
      </c>
      <c r="AD20" s="72">
        <f t="shared" ref="AD20" si="14">SUM(AD9:AD19)</f>
        <v>0</v>
      </c>
      <c r="AE20" s="75">
        <f t="shared" ref="AE20" si="15">SUM(AE9:AE19)</f>
        <v>4</v>
      </c>
      <c r="AF20" s="38">
        <f t="shared" ref="AF16:AF21" si="16">(4*4*F20+3.5*3.5*G20+3*3*H20+2.5*2.5*I20+2*2*J20+1.5*1.5*K20+1*1*L20+0*0*M20)/N20</f>
        <v>11.968824940047961</v>
      </c>
      <c r="AG20" s="38">
        <f t="shared" ref="AG15:AG20" si="17">AF20-(O20*O20)</f>
        <v>0.93750611021973818</v>
      </c>
      <c r="AH20" s="1"/>
    </row>
    <row r="21" spans="1:34" ht="21" x14ac:dyDescent="0.6">
      <c r="A21" s="99" t="s">
        <v>18</v>
      </c>
      <c r="B21" s="99"/>
      <c r="C21" s="99"/>
      <c r="D21" s="99"/>
      <c r="E21" s="99"/>
      <c r="F21" s="16">
        <f>F20*100/E20</f>
        <v>60.570071258907362</v>
      </c>
      <c r="G21" s="16">
        <f>G20*100/E20</f>
        <v>2.8503562945368173</v>
      </c>
      <c r="H21" s="16">
        <f>H20*100/E20</f>
        <v>10.926365795724466</v>
      </c>
      <c r="I21" s="16">
        <f>I20*100/E20</f>
        <v>6.1757719714964372</v>
      </c>
      <c r="J21" s="16">
        <f>J20*100/E20</f>
        <v>2.1377672209026128</v>
      </c>
      <c r="K21" s="16">
        <f>K20*100/E20</f>
        <v>15.676959619952495</v>
      </c>
      <c r="L21" s="16">
        <f>L20*100/N20</f>
        <v>0.71942446043165464</v>
      </c>
      <c r="M21" s="16">
        <f>M20*100/E20</f>
        <v>0</v>
      </c>
      <c r="N21" s="16">
        <f>SUM(F21:M21)</f>
        <v>99.05671662195185</v>
      </c>
      <c r="O21" s="49"/>
      <c r="P21" s="50"/>
      <c r="Q21" s="16">
        <f>Q20*100/E20</f>
        <v>0.71258907363420432</v>
      </c>
      <c r="R21" s="16">
        <f>R20*100/E20</f>
        <v>0.23752969121140141</v>
      </c>
      <c r="S21" s="16">
        <f>S20*100/E20</f>
        <v>0.95011876484560565</v>
      </c>
      <c r="T21" s="39">
        <f>(T20+U20)/E20*100</f>
        <v>99.049881235154388</v>
      </c>
      <c r="U21" s="39"/>
      <c r="V21" s="39">
        <f>(V20+W20)/E20*100</f>
        <v>0.95011876484560576</v>
      </c>
      <c r="W21" s="39"/>
      <c r="X21" s="39">
        <f>(X20+Y20)/E20*100</f>
        <v>99.049881235154388</v>
      </c>
      <c r="Y21" s="39"/>
      <c r="Z21" s="39">
        <f>(Z20+AA20)/E20*100</f>
        <v>0.95011876484560576</v>
      </c>
      <c r="AA21" s="39"/>
      <c r="AB21" s="39">
        <f>(AB20+AC20)/E20*100</f>
        <v>99.049881235154388</v>
      </c>
      <c r="AC21" s="39"/>
      <c r="AD21" s="39">
        <f>(AD20+AE20)/E20*100</f>
        <v>0.95011876484560576</v>
      </c>
      <c r="AE21" s="39"/>
      <c r="AF21" s="38">
        <f t="shared" si="16"/>
        <v>11.968068038711678</v>
      </c>
      <c r="AG21" s="38"/>
      <c r="AH21" s="1"/>
    </row>
    <row r="22" spans="1:34" ht="21" x14ac:dyDescent="0.6">
      <c r="A22" s="99" t="s">
        <v>20</v>
      </c>
      <c r="B22" s="99"/>
      <c r="C22" s="99"/>
      <c r="D22" s="99"/>
      <c r="E22" s="99"/>
      <c r="F22" s="76">
        <f>F21+G21+H21</f>
        <v>74.346793349168649</v>
      </c>
      <c r="G22" s="76"/>
      <c r="H22" s="76"/>
      <c r="I22" s="76">
        <f>I21+J21</f>
        <v>8.31353919239905</v>
      </c>
      <c r="J22" s="76"/>
      <c r="K22" s="76">
        <f>K21+L21+M21</f>
        <v>16.396384080384149</v>
      </c>
      <c r="L22" s="76"/>
      <c r="M22" s="76"/>
      <c r="N22" s="77" t="s">
        <v>21</v>
      </c>
      <c r="O22" s="77"/>
      <c r="P22" s="77"/>
      <c r="Q22" s="78">
        <f>M21+Q21+R21</f>
        <v>0.95011876484560576</v>
      </c>
      <c r="R22" s="78"/>
      <c r="S22" s="78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6"/>
      <c r="AG22" s="6"/>
      <c r="AH22" s="1"/>
    </row>
    <row r="23" spans="1:34" ht="21" x14ac:dyDescent="0.6">
      <c r="A23" s="4"/>
      <c r="B23" s="4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6"/>
      <c r="AG23" s="6"/>
      <c r="AH23" s="1"/>
    </row>
    <row r="25" spans="1:34" ht="23.4" x14ac:dyDescent="0.6">
      <c r="B25" s="80" t="s">
        <v>36</v>
      </c>
      <c r="S25" s="37"/>
      <c r="T25" s="37"/>
      <c r="U25" s="37"/>
      <c r="V25" s="37"/>
      <c r="W25" s="37"/>
      <c r="X25" s="37"/>
      <c r="Y25" s="37"/>
      <c r="Z25" s="37"/>
      <c r="AA25" s="37"/>
    </row>
    <row r="26" spans="1:34" ht="23.4" x14ac:dyDescent="0.6">
      <c r="S26" s="37"/>
      <c r="T26" s="37"/>
      <c r="U26" s="37"/>
      <c r="V26" s="37"/>
      <c r="W26" s="37"/>
      <c r="X26" s="37"/>
      <c r="Y26" s="37"/>
      <c r="Z26" s="37"/>
      <c r="AA26" s="37"/>
    </row>
    <row r="27" spans="1:34" ht="23.4" x14ac:dyDescent="0.6">
      <c r="S27" s="37"/>
      <c r="T27" s="37"/>
      <c r="U27" s="37"/>
      <c r="V27" s="37"/>
      <c r="W27" s="37"/>
      <c r="X27" s="37"/>
      <c r="Y27" s="37"/>
      <c r="Z27" s="37"/>
      <c r="AA27" s="37"/>
    </row>
    <row r="28" spans="1:34" ht="23.4" x14ac:dyDescent="0.6">
      <c r="S28" s="37"/>
      <c r="T28" s="37"/>
      <c r="U28" s="37"/>
      <c r="V28" s="37"/>
      <c r="W28" s="37"/>
      <c r="X28" s="37"/>
      <c r="Y28" s="37"/>
      <c r="Z28" s="37"/>
      <c r="AA28" s="37"/>
    </row>
  </sheetData>
  <mergeCells count="32">
    <mergeCell ref="A3:AE3"/>
    <mergeCell ref="A4:AE4"/>
    <mergeCell ref="B5:AE5"/>
    <mergeCell ref="A6:A8"/>
    <mergeCell ref="B6:B8"/>
    <mergeCell ref="C6:C8"/>
    <mergeCell ref="D6:D8"/>
    <mergeCell ref="E6:E8"/>
    <mergeCell ref="F6:M6"/>
    <mergeCell ref="A20:D20"/>
    <mergeCell ref="A21:E21"/>
    <mergeCell ref="O21:P21"/>
    <mergeCell ref="A22:E22"/>
    <mergeCell ref="N6:N8"/>
    <mergeCell ref="O6:O8"/>
    <mergeCell ref="P6:P8"/>
    <mergeCell ref="F7:M7"/>
    <mergeCell ref="F22:H22"/>
    <mergeCell ref="I22:J22"/>
    <mergeCell ref="K22:M22"/>
    <mergeCell ref="N22:P22"/>
    <mergeCell ref="Q22:S22"/>
    <mergeCell ref="AD21:AE21"/>
    <mergeCell ref="T6:AE6"/>
    <mergeCell ref="T7:W7"/>
    <mergeCell ref="X7:AA7"/>
    <mergeCell ref="AB7:AE7"/>
    <mergeCell ref="T21:U21"/>
    <mergeCell ref="V21:W21"/>
    <mergeCell ref="X21:Y21"/>
    <mergeCell ref="Z21:AA21"/>
    <mergeCell ref="AB21:AC21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83" orientation="landscape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Equation.3" shapeId="1026" r:id="rId4">
          <objectPr defaultSize="0" autoPict="0" r:id="rId5">
            <anchor moveWithCells="1">
              <from>
                <xdr:col>14</xdr:col>
                <xdr:colOff>76200</xdr:colOff>
                <xdr:row>6</xdr:row>
                <xdr:rowOff>0</xdr:rowOff>
              </from>
              <to>
                <xdr:col>14</xdr:col>
                <xdr:colOff>236220</xdr:colOff>
                <xdr:row>7</xdr:row>
                <xdr:rowOff>22860</xdr:rowOff>
              </to>
            </anchor>
          </objectPr>
        </oleObject>
      </mc:Choice>
      <mc:Fallback>
        <oleObject progId="Equation.3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ฟอร์ม</vt:lpstr>
      <vt:lpstr>ตย.การกรอก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จุฑาภรณ์ เจษฎารมย์</dc:creator>
  <cp:lastModifiedBy>จุฑาภรณ์ เจษฎารมย์</cp:lastModifiedBy>
  <cp:lastPrinted>2024-03-06T05:42:33Z</cp:lastPrinted>
  <dcterms:created xsi:type="dcterms:W3CDTF">2024-02-01T05:17:36Z</dcterms:created>
  <dcterms:modified xsi:type="dcterms:W3CDTF">2024-03-06T05:49:49Z</dcterms:modified>
</cp:coreProperties>
</file>